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Sheet1!$P$1:$P$801</definedName>
  </definedNames>
  <calcPr calcId="152511"/>
</workbook>
</file>

<file path=xl/calcChain.xml><?xml version="1.0" encoding="utf-8"?>
<calcChain xmlns="http://schemas.openxmlformats.org/spreadsheetml/2006/main">
  <c r="H800" i="1" l="1"/>
  <c r="O800" i="1" s="1"/>
  <c r="N799" i="1"/>
  <c r="K799" i="1"/>
  <c r="H799" i="1"/>
  <c r="F799" i="1"/>
  <c r="N798" i="1"/>
  <c r="K798" i="1"/>
  <c r="H798" i="1"/>
  <c r="F798" i="1"/>
  <c r="N797" i="1"/>
  <c r="K797" i="1"/>
  <c r="H797" i="1"/>
  <c r="F797" i="1"/>
  <c r="N796" i="1"/>
  <c r="K796" i="1"/>
  <c r="H796" i="1"/>
  <c r="N795" i="1"/>
  <c r="K795" i="1"/>
  <c r="H795" i="1"/>
  <c r="N794" i="1"/>
  <c r="H794" i="1"/>
  <c r="H793" i="1"/>
  <c r="O793" i="1" s="1"/>
  <c r="N792" i="1"/>
  <c r="H792" i="1"/>
  <c r="N791" i="1"/>
  <c r="K791" i="1"/>
  <c r="H791" i="1"/>
  <c r="N790" i="1"/>
  <c r="K790" i="1"/>
  <c r="H790" i="1"/>
  <c r="N789" i="1"/>
  <c r="K789" i="1"/>
  <c r="H789" i="1"/>
  <c r="F789" i="1"/>
  <c r="N788" i="1"/>
  <c r="H788" i="1"/>
  <c r="N787" i="1"/>
  <c r="K787" i="1"/>
  <c r="H787" i="1"/>
  <c r="F787" i="1"/>
  <c r="N786" i="1"/>
  <c r="K786" i="1"/>
  <c r="H786" i="1"/>
  <c r="F786" i="1"/>
  <c r="H785" i="1"/>
  <c r="O785" i="1" s="1"/>
  <c r="N784" i="1"/>
  <c r="K784" i="1"/>
  <c r="H784" i="1"/>
  <c r="F784" i="1"/>
  <c r="N783" i="1"/>
  <c r="H783" i="1"/>
  <c r="O782" i="1"/>
  <c r="O781" i="1"/>
  <c r="N780" i="1"/>
  <c r="K780" i="1"/>
  <c r="H780" i="1"/>
  <c r="F780" i="1"/>
  <c r="N779" i="1"/>
  <c r="K779" i="1"/>
  <c r="H779" i="1"/>
  <c r="F779" i="1"/>
  <c r="N778" i="1"/>
  <c r="H778" i="1"/>
  <c r="N777" i="1"/>
  <c r="K777" i="1"/>
  <c r="H777" i="1"/>
  <c r="F777" i="1"/>
  <c r="N776" i="1"/>
  <c r="K776" i="1"/>
  <c r="H776" i="1"/>
  <c r="O775" i="1"/>
  <c r="N774" i="1"/>
  <c r="K774" i="1"/>
  <c r="H774" i="1"/>
  <c r="N773" i="1"/>
  <c r="K773" i="1"/>
  <c r="H773" i="1"/>
  <c r="N772" i="1"/>
  <c r="K772" i="1"/>
  <c r="H772" i="1"/>
  <c r="N771" i="1"/>
  <c r="K771" i="1"/>
  <c r="H771" i="1"/>
  <c r="N770" i="1"/>
  <c r="H770" i="1"/>
  <c r="N769" i="1"/>
  <c r="H769" i="1"/>
  <c r="N768" i="1"/>
  <c r="K768" i="1"/>
  <c r="H768" i="1"/>
  <c r="F768" i="1"/>
  <c r="N767" i="1"/>
  <c r="H767" i="1"/>
  <c r="O766" i="1"/>
  <c r="H765" i="1"/>
  <c r="O765" i="1" s="1"/>
  <c r="H764" i="1"/>
  <c r="O764" i="1" s="1"/>
  <c r="H763" i="1"/>
  <c r="O763" i="1" s="1"/>
  <c r="N762" i="1"/>
  <c r="K762" i="1"/>
  <c r="H762" i="1"/>
  <c r="F762" i="1"/>
  <c r="N761" i="1"/>
  <c r="K761" i="1"/>
  <c r="H761" i="1"/>
  <c r="O760" i="1"/>
  <c r="O759" i="1"/>
  <c r="H758" i="1"/>
  <c r="O758" i="1" s="1"/>
  <c r="N757" i="1"/>
  <c r="K757" i="1"/>
  <c r="H757" i="1"/>
  <c r="F757" i="1"/>
  <c r="N756" i="1"/>
  <c r="K756" i="1"/>
  <c r="H756" i="1"/>
  <c r="F756" i="1"/>
  <c r="N755" i="1"/>
  <c r="K755" i="1"/>
  <c r="H755" i="1"/>
  <c r="N753" i="1"/>
  <c r="K753" i="1"/>
  <c r="H753" i="1"/>
  <c r="N752" i="1"/>
  <c r="K752" i="1"/>
  <c r="H752" i="1"/>
  <c r="F752" i="1"/>
  <c r="N751" i="1"/>
  <c r="H751" i="1"/>
  <c r="N750" i="1"/>
  <c r="K750" i="1"/>
  <c r="H750" i="1"/>
  <c r="F750" i="1"/>
  <c r="N749" i="1"/>
  <c r="K749" i="1"/>
  <c r="H749" i="1"/>
  <c r="F749" i="1"/>
  <c r="N748" i="1"/>
  <c r="K748" i="1"/>
  <c r="H748" i="1"/>
  <c r="F748" i="1"/>
  <c r="O747" i="1"/>
  <c r="N746" i="1"/>
  <c r="H746" i="1"/>
  <c r="N745" i="1"/>
  <c r="K745" i="1"/>
  <c r="H745" i="1"/>
  <c r="O744" i="1"/>
  <c r="H743" i="1"/>
  <c r="O743" i="1" s="1"/>
  <c r="O742" i="1"/>
  <c r="O741" i="1"/>
  <c r="H740" i="1"/>
  <c r="O740" i="1" s="1"/>
  <c r="N738" i="1"/>
  <c r="K738" i="1"/>
  <c r="H738" i="1"/>
  <c r="F738" i="1"/>
  <c r="N737" i="1"/>
  <c r="K737" i="1"/>
  <c r="H737" i="1"/>
  <c r="N736" i="1"/>
  <c r="K736" i="1"/>
  <c r="H736" i="1"/>
  <c r="F736" i="1"/>
  <c r="N735" i="1"/>
  <c r="K735" i="1"/>
  <c r="H735" i="1"/>
  <c r="F735" i="1"/>
  <c r="N734" i="1"/>
  <c r="K734" i="1"/>
  <c r="H734" i="1"/>
  <c r="N733" i="1"/>
  <c r="K733" i="1"/>
  <c r="H733" i="1"/>
  <c r="F733" i="1"/>
  <c r="N732" i="1"/>
  <c r="K732" i="1"/>
  <c r="H732" i="1"/>
  <c r="F732" i="1"/>
  <c r="N731" i="1"/>
  <c r="H731" i="1"/>
  <c r="N730" i="1"/>
  <c r="K730" i="1"/>
  <c r="H730" i="1"/>
  <c r="N729" i="1"/>
  <c r="K729" i="1"/>
  <c r="H729" i="1"/>
  <c r="F729" i="1"/>
  <c r="N728" i="1"/>
  <c r="H728" i="1"/>
  <c r="N727" i="1"/>
  <c r="K727" i="1"/>
  <c r="H727" i="1"/>
  <c r="F727" i="1"/>
  <c r="N726" i="1"/>
  <c r="H726" i="1"/>
  <c r="N725" i="1"/>
  <c r="H725" i="1"/>
  <c r="N724" i="1"/>
  <c r="H724" i="1"/>
  <c r="N723" i="1"/>
  <c r="H723" i="1"/>
  <c r="N722" i="1"/>
  <c r="K722" i="1"/>
  <c r="H722" i="1"/>
  <c r="F722" i="1"/>
  <c r="N721" i="1"/>
  <c r="K721" i="1"/>
  <c r="H721" i="1"/>
  <c r="F721" i="1"/>
  <c r="N720" i="1"/>
  <c r="H720" i="1"/>
  <c r="N719" i="1"/>
  <c r="K719" i="1"/>
  <c r="H719" i="1"/>
  <c r="F719" i="1"/>
  <c r="N718" i="1"/>
  <c r="K718" i="1"/>
  <c r="H718" i="1"/>
  <c r="N717" i="1"/>
  <c r="K717" i="1"/>
  <c r="H717" i="1"/>
  <c r="F717" i="1"/>
  <c r="N716" i="1"/>
  <c r="K716" i="1"/>
  <c r="H716" i="1"/>
  <c r="F716" i="1"/>
  <c r="N715" i="1"/>
  <c r="K715" i="1"/>
  <c r="H715" i="1"/>
  <c r="F715" i="1"/>
  <c r="N714" i="1"/>
  <c r="H714" i="1"/>
  <c r="N713" i="1"/>
  <c r="K713" i="1"/>
  <c r="H713" i="1"/>
  <c r="N712" i="1"/>
  <c r="H712" i="1"/>
  <c r="N711" i="1"/>
  <c r="K711" i="1"/>
  <c r="H711" i="1"/>
  <c r="H710" i="1"/>
  <c r="O710" i="1" s="1"/>
  <c r="N709" i="1"/>
  <c r="K709" i="1"/>
  <c r="H709" i="1"/>
  <c r="F709" i="1"/>
  <c r="N708" i="1"/>
  <c r="K708" i="1"/>
  <c r="H708" i="1"/>
  <c r="F708" i="1"/>
  <c r="N707" i="1"/>
  <c r="K707" i="1"/>
  <c r="H707" i="1"/>
  <c r="N706" i="1"/>
  <c r="K706" i="1"/>
  <c r="H706" i="1"/>
  <c r="F706" i="1"/>
  <c r="O705" i="1"/>
  <c r="N704" i="1"/>
  <c r="K704" i="1"/>
  <c r="H704" i="1"/>
  <c r="N703" i="1"/>
  <c r="K703" i="1"/>
  <c r="H703" i="1"/>
  <c r="F703" i="1"/>
  <c r="N702" i="1"/>
  <c r="H702" i="1"/>
  <c r="N701" i="1"/>
  <c r="K701" i="1"/>
  <c r="H701" i="1"/>
  <c r="N700" i="1"/>
  <c r="H700" i="1"/>
  <c r="N699" i="1"/>
  <c r="K699" i="1"/>
  <c r="H699" i="1"/>
  <c r="N698" i="1"/>
  <c r="K698" i="1"/>
  <c r="H698" i="1"/>
  <c r="N697" i="1"/>
  <c r="K697" i="1"/>
  <c r="H697" i="1"/>
  <c r="N696" i="1"/>
  <c r="K696" i="1"/>
  <c r="H696" i="1"/>
  <c r="F696" i="1"/>
  <c r="N695" i="1"/>
  <c r="H695" i="1"/>
  <c r="N694" i="1"/>
  <c r="K694" i="1"/>
  <c r="H694" i="1"/>
  <c r="N693" i="1"/>
  <c r="H693" i="1"/>
  <c r="N692" i="1"/>
  <c r="K692" i="1"/>
  <c r="H692" i="1"/>
  <c r="F692" i="1"/>
  <c r="N691" i="1"/>
  <c r="K691" i="1"/>
  <c r="H691" i="1"/>
  <c r="F691" i="1"/>
  <c r="N690" i="1"/>
  <c r="H690" i="1"/>
  <c r="N689" i="1"/>
  <c r="K689" i="1"/>
  <c r="H689" i="1"/>
  <c r="F689" i="1"/>
  <c r="O688" i="1"/>
  <c r="N687" i="1"/>
  <c r="K687" i="1"/>
  <c r="H687" i="1"/>
  <c r="F687" i="1"/>
  <c r="N686" i="1"/>
  <c r="K686" i="1"/>
  <c r="H686" i="1"/>
  <c r="F686" i="1"/>
  <c r="N685" i="1"/>
  <c r="H685" i="1"/>
  <c r="N684" i="1"/>
  <c r="K684" i="1"/>
  <c r="H684" i="1"/>
  <c r="N683" i="1"/>
  <c r="K683" i="1"/>
  <c r="H683" i="1"/>
  <c r="H682" i="1"/>
  <c r="O682" i="1" s="1"/>
  <c r="N681" i="1"/>
  <c r="K681" i="1"/>
  <c r="H681" i="1"/>
  <c r="N680" i="1"/>
  <c r="K680" i="1"/>
  <c r="H680" i="1"/>
  <c r="N679" i="1"/>
  <c r="K679" i="1"/>
  <c r="H679" i="1"/>
  <c r="N678" i="1"/>
  <c r="H678" i="1"/>
  <c r="N677" i="1"/>
  <c r="H677" i="1"/>
  <c r="O676" i="1"/>
  <c r="H675" i="1"/>
  <c r="O675" i="1" s="1"/>
  <c r="N674" i="1"/>
  <c r="K674" i="1"/>
  <c r="H674" i="1"/>
  <c r="N673" i="1"/>
  <c r="K673" i="1"/>
  <c r="H673" i="1"/>
  <c r="F673" i="1"/>
  <c r="N672" i="1"/>
  <c r="H672" i="1"/>
  <c r="N671" i="1"/>
  <c r="K671" i="1"/>
  <c r="H671" i="1"/>
  <c r="F671" i="1"/>
  <c r="N670" i="1"/>
  <c r="K670" i="1"/>
  <c r="H670" i="1"/>
  <c r="N669" i="1"/>
  <c r="K669" i="1"/>
  <c r="H669" i="1"/>
  <c r="N668" i="1"/>
  <c r="K668" i="1"/>
  <c r="H668" i="1"/>
  <c r="N667" i="1"/>
  <c r="K667" i="1"/>
  <c r="H667" i="1"/>
  <c r="F667" i="1"/>
  <c r="O666" i="1"/>
  <c r="N665" i="1"/>
  <c r="K665" i="1"/>
  <c r="H665" i="1"/>
  <c r="N664" i="1"/>
  <c r="H664" i="1"/>
  <c r="H663" i="1"/>
  <c r="O663" i="1" s="1"/>
  <c r="H662" i="1"/>
  <c r="O662" i="1" s="1"/>
  <c r="H661" i="1"/>
  <c r="O661" i="1" s="1"/>
  <c r="N660" i="1"/>
  <c r="K660" i="1"/>
  <c r="H660" i="1"/>
  <c r="F660" i="1"/>
  <c r="H659" i="1"/>
  <c r="O659" i="1" s="1"/>
  <c r="H658" i="1"/>
  <c r="O658" i="1" s="1"/>
  <c r="N657" i="1"/>
  <c r="K657" i="1"/>
  <c r="H657" i="1"/>
  <c r="N656" i="1"/>
  <c r="K656" i="1"/>
  <c r="H656" i="1"/>
  <c r="N655" i="1"/>
  <c r="K655" i="1"/>
  <c r="H655" i="1"/>
  <c r="F655" i="1"/>
  <c r="N654" i="1"/>
  <c r="H654" i="1"/>
  <c r="H653" i="1"/>
  <c r="O653" i="1" s="1"/>
  <c r="O652" i="1"/>
  <c r="O651" i="1"/>
  <c r="N650" i="1"/>
  <c r="H650" i="1"/>
  <c r="N649" i="1"/>
  <c r="K649" i="1"/>
  <c r="H649" i="1"/>
  <c r="F649" i="1"/>
  <c r="N648" i="1"/>
  <c r="K648" i="1"/>
  <c r="H648" i="1"/>
  <c r="F648" i="1"/>
  <c r="N647" i="1"/>
  <c r="K647" i="1"/>
  <c r="H647" i="1"/>
  <c r="N646" i="1"/>
  <c r="K646" i="1"/>
  <c r="H646" i="1"/>
  <c r="F646" i="1"/>
  <c r="N645" i="1"/>
  <c r="K645" i="1"/>
  <c r="H645" i="1"/>
  <c r="F645" i="1"/>
  <c r="N644" i="1"/>
  <c r="K644" i="1"/>
  <c r="H644" i="1"/>
  <c r="F644" i="1"/>
  <c r="N643" i="1"/>
  <c r="K643" i="1"/>
  <c r="H643" i="1"/>
  <c r="H642" i="1"/>
  <c r="O642" i="1" s="1"/>
  <c r="N641" i="1"/>
  <c r="K641" i="1"/>
  <c r="H641" i="1"/>
  <c r="F641" i="1"/>
  <c r="H640" i="1"/>
  <c r="O640" i="1" s="1"/>
  <c r="N639" i="1"/>
  <c r="H639" i="1"/>
  <c r="N638" i="1"/>
  <c r="K638" i="1"/>
  <c r="H638" i="1"/>
  <c r="F638" i="1"/>
  <c r="H637" i="1"/>
  <c r="O637" i="1" s="1"/>
  <c r="N636" i="1"/>
  <c r="K636" i="1"/>
  <c r="H636" i="1"/>
  <c r="N635" i="1"/>
  <c r="K635" i="1"/>
  <c r="H635" i="1"/>
  <c r="N634" i="1"/>
  <c r="H634" i="1"/>
  <c r="N633" i="1"/>
  <c r="H633" i="1"/>
  <c r="H632" i="1"/>
  <c r="O632" i="1" s="1"/>
  <c r="N631" i="1"/>
  <c r="K631" i="1"/>
  <c r="H631" i="1"/>
  <c r="N630" i="1"/>
  <c r="H630" i="1"/>
  <c r="N629" i="1"/>
  <c r="K629" i="1"/>
  <c r="H629" i="1"/>
  <c r="N628" i="1"/>
  <c r="K628" i="1"/>
  <c r="H628" i="1"/>
  <c r="F628" i="1"/>
  <c r="N627" i="1"/>
  <c r="K627" i="1"/>
  <c r="H627" i="1"/>
  <c r="F627" i="1"/>
  <c r="N626" i="1"/>
  <c r="K626" i="1"/>
  <c r="H626" i="1"/>
  <c r="F626" i="1"/>
  <c r="H625" i="1"/>
  <c r="O625" i="1" s="1"/>
  <c r="N624" i="1"/>
  <c r="K624" i="1"/>
  <c r="H624" i="1"/>
  <c r="O623" i="1"/>
  <c r="N622" i="1"/>
  <c r="K622" i="1"/>
  <c r="H622" i="1"/>
  <c r="F622" i="1"/>
  <c r="N621" i="1"/>
  <c r="K621" i="1"/>
  <c r="H621" i="1"/>
  <c r="F621" i="1"/>
  <c r="N620" i="1"/>
  <c r="K620" i="1"/>
  <c r="H620" i="1"/>
  <c r="N619" i="1"/>
  <c r="K619" i="1"/>
  <c r="H619" i="1"/>
  <c r="N618" i="1"/>
  <c r="H618" i="1"/>
  <c r="N617" i="1"/>
  <c r="H617" i="1"/>
  <c r="N616" i="1"/>
  <c r="K616" i="1"/>
  <c r="H616" i="1"/>
  <c r="N615" i="1"/>
  <c r="K615" i="1"/>
  <c r="H615" i="1"/>
  <c r="F615" i="1"/>
  <c r="N614" i="1"/>
  <c r="K614" i="1"/>
  <c r="H614" i="1"/>
  <c r="F614" i="1"/>
  <c r="N613" i="1"/>
  <c r="K613" i="1"/>
  <c r="H613" i="1"/>
  <c r="F613" i="1"/>
  <c r="H612" i="1"/>
  <c r="O612" i="1" s="1"/>
  <c r="H611" i="1"/>
  <c r="O611" i="1" s="1"/>
  <c r="N610" i="1"/>
  <c r="K610" i="1"/>
  <c r="H610" i="1"/>
  <c r="N609" i="1"/>
  <c r="K609" i="1"/>
  <c r="H609" i="1"/>
  <c r="N608" i="1"/>
  <c r="K608" i="1"/>
  <c r="H608" i="1"/>
  <c r="F608" i="1"/>
  <c r="N607" i="1"/>
  <c r="H607" i="1"/>
  <c r="N606" i="1"/>
  <c r="K606" i="1"/>
  <c r="H606" i="1"/>
  <c r="N605" i="1"/>
  <c r="K605" i="1"/>
  <c r="H605" i="1"/>
  <c r="N604" i="1"/>
  <c r="H604" i="1"/>
  <c r="N603" i="1"/>
  <c r="K603" i="1"/>
  <c r="H603" i="1"/>
  <c r="F603" i="1"/>
  <c r="N602" i="1"/>
  <c r="K602" i="1"/>
  <c r="H602" i="1"/>
  <c r="N601" i="1"/>
  <c r="K601" i="1"/>
  <c r="H601" i="1"/>
  <c r="N600" i="1"/>
  <c r="K600" i="1"/>
  <c r="H600" i="1"/>
  <c r="F600" i="1"/>
  <c r="N599" i="1"/>
  <c r="K599" i="1"/>
  <c r="H599" i="1"/>
  <c r="F599" i="1"/>
  <c r="H598" i="1"/>
  <c r="O598" i="1" s="1"/>
  <c r="H597" i="1"/>
  <c r="O597" i="1" s="1"/>
  <c r="H596" i="1"/>
  <c r="O596" i="1" s="1"/>
  <c r="N595" i="1"/>
  <c r="H595" i="1"/>
  <c r="H594" i="1"/>
  <c r="O594" i="1" s="1"/>
  <c r="N593" i="1"/>
  <c r="H593" i="1"/>
  <c r="N592" i="1"/>
  <c r="K592" i="1"/>
  <c r="H592" i="1"/>
  <c r="F592" i="1"/>
  <c r="N591" i="1"/>
  <c r="H591" i="1"/>
  <c r="N590" i="1"/>
  <c r="K590" i="1"/>
  <c r="H590" i="1"/>
  <c r="F590" i="1"/>
  <c r="H589" i="1"/>
  <c r="O589" i="1" s="1"/>
  <c r="N588" i="1"/>
  <c r="K588" i="1"/>
  <c r="H588" i="1"/>
  <c r="F588" i="1"/>
  <c r="N587" i="1"/>
  <c r="K587" i="1"/>
  <c r="H587" i="1"/>
  <c r="F587" i="1"/>
  <c r="N586" i="1"/>
  <c r="H586" i="1"/>
  <c r="N584" i="1"/>
  <c r="K584" i="1"/>
  <c r="H584" i="1"/>
  <c r="N583" i="1"/>
  <c r="H583" i="1"/>
  <c r="N582" i="1"/>
  <c r="K582" i="1"/>
  <c r="H582" i="1"/>
  <c r="F582" i="1"/>
  <c r="N581" i="1"/>
  <c r="K581" i="1"/>
  <c r="H581" i="1"/>
  <c r="N580" i="1"/>
  <c r="K580" i="1"/>
  <c r="H580" i="1"/>
  <c r="F580" i="1"/>
  <c r="N579" i="1"/>
  <c r="K579" i="1"/>
  <c r="H579" i="1"/>
  <c r="H578" i="1"/>
  <c r="O578" i="1" s="1"/>
  <c r="O577" i="1"/>
  <c r="N576" i="1"/>
  <c r="K576" i="1"/>
  <c r="H576" i="1"/>
  <c r="N575" i="1"/>
  <c r="K575" i="1"/>
  <c r="H575" i="1"/>
  <c r="F575" i="1"/>
  <c r="O574" i="1"/>
  <c r="N573" i="1"/>
  <c r="K573" i="1"/>
  <c r="H573" i="1"/>
  <c r="N572" i="1"/>
  <c r="H572" i="1"/>
  <c r="O571" i="1"/>
  <c r="N569" i="1"/>
  <c r="H569" i="1"/>
  <c r="N568" i="1"/>
  <c r="H568" i="1"/>
  <c r="N567" i="1"/>
  <c r="K567" i="1"/>
  <c r="H567" i="1"/>
  <c r="N566" i="1"/>
  <c r="K566" i="1"/>
  <c r="H566" i="1"/>
  <c r="F566" i="1"/>
  <c r="O565" i="1"/>
  <c r="N564" i="1"/>
  <c r="K564" i="1"/>
  <c r="H564" i="1"/>
  <c r="F564" i="1"/>
  <c r="H563" i="1"/>
  <c r="O563" i="1" s="1"/>
  <c r="N562" i="1"/>
  <c r="K562" i="1"/>
  <c r="H562" i="1"/>
  <c r="N561" i="1"/>
  <c r="K561" i="1"/>
  <c r="H561" i="1"/>
  <c r="F561" i="1"/>
  <c r="N560" i="1"/>
  <c r="H560" i="1"/>
  <c r="N559" i="1"/>
  <c r="K559" i="1"/>
  <c r="H559" i="1"/>
  <c r="N558" i="1"/>
  <c r="H558" i="1"/>
  <c r="N557" i="1"/>
  <c r="K557" i="1"/>
  <c r="H557" i="1"/>
  <c r="O556" i="1"/>
  <c r="O555" i="1"/>
  <c r="N554" i="1"/>
  <c r="K554" i="1"/>
  <c r="H554" i="1"/>
  <c r="N553" i="1"/>
  <c r="H553" i="1"/>
  <c r="H552" i="1"/>
  <c r="O552" i="1" s="1"/>
  <c r="N550" i="1"/>
  <c r="K550" i="1"/>
  <c r="H550" i="1"/>
  <c r="N549" i="1"/>
  <c r="K549" i="1"/>
  <c r="H549" i="1"/>
  <c r="N548" i="1"/>
  <c r="H548" i="1"/>
  <c r="N547" i="1"/>
  <c r="H547" i="1"/>
  <c r="N546" i="1"/>
  <c r="K546" i="1"/>
  <c r="H546" i="1"/>
  <c r="H545" i="1"/>
  <c r="O545" i="1" s="1"/>
  <c r="N544" i="1"/>
  <c r="H544" i="1"/>
  <c r="N543" i="1"/>
  <c r="K543" i="1"/>
  <c r="H543" i="1"/>
  <c r="F543" i="1"/>
  <c r="N542" i="1"/>
  <c r="K542" i="1"/>
  <c r="H542" i="1"/>
  <c r="N541" i="1"/>
  <c r="K541" i="1"/>
  <c r="H541" i="1"/>
  <c r="N540" i="1"/>
  <c r="K540" i="1"/>
  <c r="H540" i="1"/>
  <c r="F540" i="1"/>
  <c r="H539" i="1"/>
  <c r="O539" i="1" s="1"/>
  <c r="N538" i="1"/>
  <c r="H538" i="1"/>
  <c r="N537" i="1"/>
  <c r="H537" i="1"/>
  <c r="O536" i="1"/>
  <c r="N535" i="1"/>
  <c r="H535" i="1"/>
  <c r="N534" i="1"/>
  <c r="K534" i="1"/>
  <c r="H534" i="1"/>
  <c r="N533" i="1"/>
  <c r="K533" i="1"/>
  <c r="H533" i="1"/>
  <c r="F533" i="1"/>
  <c r="N532" i="1"/>
  <c r="K532" i="1"/>
  <c r="H532" i="1"/>
  <c r="F532" i="1"/>
  <c r="N531" i="1"/>
  <c r="K531" i="1"/>
  <c r="H531" i="1"/>
  <c r="N530" i="1"/>
  <c r="K530" i="1"/>
  <c r="H530" i="1"/>
  <c r="F530" i="1"/>
  <c r="N529" i="1"/>
  <c r="K529" i="1"/>
  <c r="H529" i="1"/>
  <c r="F529" i="1"/>
  <c r="N528" i="1"/>
  <c r="K528" i="1"/>
  <c r="H528" i="1"/>
  <c r="F528" i="1"/>
  <c r="N527" i="1"/>
  <c r="H527" i="1"/>
  <c r="N526" i="1"/>
  <c r="K526" i="1"/>
  <c r="H526" i="1"/>
  <c r="F526" i="1"/>
  <c r="N525" i="1"/>
  <c r="K525" i="1"/>
  <c r="H525" i="1"/>
  <c r="F525" i="1"/>
  <c r="N523" i="1"/>
  <c r="K523" i="1"/>
  <c r="H523" i="1"/>
  <c r="F523" i="1"/>
  <c r="N522" i="1"/>
  <c r="K522" i="1"/>
  <c r="H522" i="1"/>
  <c r="N521" i="1"/>
  <c r="K521" i="1"/>
  <c r="H521" i="1"/>
  <c r="N520" i="1"/>
  <c r="K520" i="1"/>
  <c r="H520" i="1"/>
  <c r="N519" i="1"/>
  <c r="H519" i="1"/>
  <c r="O518" i="1"/>
  <c r="N517" i="1"/>
  <c r="H517" i="1"/>
  <c r="N516" i="1"/>
  <c r="K516" i="1"/>
  <c r="H516" i="1"/>
  <c r="N515" i="1"/>
  <c r="K515" i="1"/>
  <c r="H515" i="1"/>
  <c r="O514" i="1"/>
  <c r="N513" i="1"/>
  <c r="K513" i="1"/>
  <c r="H513" i="1"/>
  <c r="N512" i="1"/>
  <c r="H512" i="1"/>
  <c r="O511" i="1"/>
  <c r="H510" i="1"/>
  <c r="O510" i="1" s="1"/>
  <c r="N509" i="1"/>
  <c r="K509" i="1"/>
  <c r="H509" i="1"/>
  <c r="F509" i="1"/>
  <c r="N508" i="1"/>
  <c r="K508" i="1"/>
  <c r="H508" i="1"/>
  <c r="N507" i="1"/>
  <c r="K507" i="1"/>
  <c r="H507" i="1"/>
  <c r="H506" i="1"/>
  <c r="O506" i="1" s="1"/>
  <c r="N505" i="1"/>
  <c r="K505" i="1"/>
  <c r="H505" i="1"/>
  <c r="F505" i="1"/>
  <c r="N504" i="1"/>
  <c r="K504" i="1"/>
  <c r="H504" i="1"/>
  <c r="H503" i="1"/>
  <c r="O503" i="1" s="1"/>
  <c r="N502" i="1"/>
  <c r="K502" i="1"/>
  <c r="H502" i="1"/>
  <c r="F502" i="1"/>
  <c r="N501" i="1"/>
  <c r="K501" i="1"/>
  <c r="H501" i="1"/>
  <c r="F501" i="1"/>
  <c r="N500" i="1"/>
  <c r="K500" i="1"/>
  <c r="H500" i="1"/>
  <c r="F500" i="1"/>
  <c r="O499" i="1"/>
  <c r="N497" i="1"/>
  <c r="K497" i="1"/>
  <c r="H497" i="1"/>
  <c r="F497" i="1"/>
  <c r="N496" i="1"/>
  <c r="K496" i="1"/>
  <c r="H496" i="1"/>
  <c r="F496" i="1"/>
  <c r="O495" i="1"/>
  <c r="O494" i="1"/>
  <c r="N493" i="1"/>
  <c r="K493" i="1"/>
  <c r="H493" i="1"/>
  <c r="H492" i="1"/>
  <c r="O492" i="1" s="1"/>
  <c r="N491" i="1"/>
  <c r="H491" i="1"/>
  <c r="N490" i="1"/>
  <c r="K490" i="1"/>
  <c r="H490" i="1"/>
  <c r="N489" i="1"/>
  <c r="K489" i="1"/>
  <c r="H489" i="1"/>
  <c r="N488" i="1"/>
  <c r="K488" i="1"/>
  <c r="H488" i="1"/>
  <c r="F488" i="1"/>
  <c r="N487" i="1"/>
  <c r="K487" i="1"/>
  <c r="H487" i="1"/>
  <c r="N486" i="1"/>
  <c r="H486" i="1"/>
  <c r="N485" i="1"/>
  <c r="K485" i="1"/>
  <c r="H485" i="1"/>
  <c r="F485" i="1"/>
  <c r="N484" i="1"/>
  <c r="K484" i="1"/>
  <c r="H484" i="1"/>
  <c r="H483" i="1"/>
  <c r="O483" i="1" s="1"/>
  <c r="H482" i="1"/>
  <c r="O482" i="1" s="1"/>
  <c r="N481" i="1"/>
  <c r="H481" i="1"/>
  <c r="N480" i="1"/>
  <c r="K480" i="1"/>
  <c r="H480" i="1"/>
  <c r="N479" i="1"/>
  <c r="K479" i="1"/>
  <c r="H479" i="1"/>
  <c r="N478" i="1"/>
  <c r="K478" i="1"/>
  <c r="H478" i="1"/>
  <c r="N477" i="1"/>
  <c r="K477" i="1"/>
  <c r="H477" i="1"/>
  <c r="F477" i="1"/>
  <c r="N476" i="1"/>
  <c r="K476" i="1"/>
  <c r="H476" i="1"/>
  <c r="F476" i="1"/>
  <c r="O475" i="1"/>
  <c r="H472" i="1"/>
  <c r="O472" i="1" s="1"/>
  <c r="N471" i="1"/>
  <c r="H471" i="1"/>
  <c r="N470" i="1"/>
  <c r="H470" i="1"/>
  <c r="N469" i="1"/>
  <c r="K469" i="1"/>
  <c r="H469" i="1"/>
  <c r="N468" i="1"/>
  <c r="K468" i="1"/>
  <c r="H468" i="1"/>
  <c r="F468" i="1"/>
  <c r="N467" i="1"/>
  <c r="H467" i="1"/>
  <c r="N466" i="1"/>
  <c r="K466" i="1"/>
  <c r="H466" i="1"/>
  <c r="F466" i="1"/>
  <c r="N465" i="1"/>
  <c r="K465" i="1"/>
  <c r="H465" i="1"/>
  <c r="N464" i="1"/>
  <c r="K464" i="1"/>
  <c r="H464" i="1"/>
  <c r="O463" i="1"/>
  <c r="H462" i="1"/>
  <c r="O462" i="1" s="1"/>
  <c r="N460" i="1"/>
  <c r="K460" i="1"/>
  <c r="H460" i="1"/>
  <c r="N459" i="1"/>
  <c r="K459" i="1"/>
  <c r="H459" i="1"/>
  <c r="F459" i="1"/>
  <c r="N458" i="1"/>
  <c r="K458" i="1"/>
  <c r="H458" i="1"/>
  <c r="F458" i="1"/>
  <c r="H457" i="1"/>
  <c r="O457" i="1" s="1"/>
  <c r="N456" i="1"/>
  <c r="K456" i="1"/>
  <c r="H456" i="1"/>
  <c r="F456" i="1"/>
  <c r="N455" i="1"/>
  <c r="K455" i="1"/>
  <c r="H455" i="1"/>
  <c r="F455" i="1"/>
  <c r="N454" i="1"/>
  <c r="K454" i="1"/>
  <c r="H454" i="1"/>
  <c r="F454" i="1"/>
  <c r="O453" i="1"/>
  <c r="O452" i="1"/>
  <c r="H451" i="1"/>
  <c r="O451" i="1" s="1"/>
  <c r="N450" i="1"/>
  <c r="K450" i="1"/>
  <c r="H450" i="1"/>
  <c r="H449" i="1"/>
  <c r="O449" i="1" s="1"/>
  <c r="N448" i="1"/>
  <c r="K448" i="1"/>
  <c r="H448" i="1"/>
  <c r="N447" i="1"/>
  <c r="K447" i="1"/>
  <c r="H447" i="1"/>
  <c r="N446" i="1"/>
  <c r="H446" i="1"/>
  <c r="N445" i="1"/>
  <c r="K445" i="1"/>
  <c r="H445" i="1"/>
  <c r="N444" i="1"/>
  <c r="K444" i="1"/>
  <c r="H444" i="1"/>
  <c r="H443" i="1"/>
  <c r="O443" i="1" s="1"/>
  <c r="N442" i="1"/>
  <c r="K442" i="1"/>
  <c r="H442" i="1"/>
  <c r="F442" i="1"/>
  <c r="N441" i="1"/>
  <c r="H441" i="1"/>
  <c r="N440" i="1"/>
  <c r="H440" i="1"/>
  <c r="N439" i="1"/>
  <c r="H439" i="1"/>
  <c r="N438" i="1"/>
  <c r="H438" i="1"/>
  <c r="N437" i="1"/>
  <c r="K437" i="1"/>
  <c r="H437" i="1"/>
  <c r="F437" i="1"/>
  <c r="N436" i="1"/>
  <c r="K436" i="1"/>
  <c r="H436" i="1"/>
  <c r="N435" i="1"/>
  <c r="K435" i="1"/>
  <c r="H435" i="1"/>
  <c r="F435" i="1"/>
  <c r="N434" i="1"/>
  <c r="K434" i="1"/>
  <c r="H434" i="1"/>
  <c r="F434" i="1"/>
  <c r="N433" i="1"/>
  <c r="K433" i="1"/>
  <c r="H433" i="1"/>
  <c r="F433" i="1"/>
  <c r="N432" i="1"/>
  <c r="K432" i="1"/>
  <c r="H432" i="1"/>
  <c r="F432" i="1"/>
  <c r="N431" i="1"/>
  <c r="K431" i="1"/>
  <c r="H431" i="1"/>
  <c r="N430" i="1"/>
  <c r="K430" i="1"/>
  <c r="H430" i="1"/>
  <c r="F430" i="1"/>
  <c r="N429" i="1"/>
  <c r="K429" i="1"/>
  <c r="H429" i="1"/>
  <c r="F429" i="1"/>
  <c r="O428" i="1"/>
  <c r="H427" i="1"/>
  <c r="O427" i="1" s="1"/>
  <c r="N426" i="1"/>
  <c r="H426" i="1"/>
  <c r="N425" i="1"/>
  <c r="K425" i="1"/>
  <c r="H425" i="1"/>
  <c r="N424" i="1"/>
  <c r="K424" i="1"/>
  <c r="H424" i="1"/>
  <c r="N423" i="1"/>
  <c r="H423" i="1"/>
  <c r="N422" i="1"/>
  <c r="K422" i="1"/>
  <c r="H422" i="1"/>
  <c r="F422" i="1"/>
  <c r="O421" i="1"/>
  <c r="O420" i="1"/>
  <c r="O419" i="1"/>
  <c r="H418" i="1"/>
  <c r="O418" i="1" s="1"/>
  <c r="N417" i="1"/>
  <c r="H417" i="1"/>
  <c r="N416" i="1"/>
  <c r="K416" i="1"/>
  <c r="H416" i="1"/>
  <c r="F416" i="1"/>
  <c r="N415" i="1"/>
  <c r="H415" i="1"/>
  <c r="N413" i="1"/>
  <c r="H413" i="1"/>
  <c r="O412" i="1"/>
  <c r="N411" i="1"/>
  <c r="H411" i="1"/>
  <c r="N410" i="1"/>
  <c r="K410" i="1"/>
  <c r="H410" i="1"/>
  <c r="F410" i="1"/>
  <c r="N409" i="1"/>
  <c r="K409" i="1"/>
  <c r="H409" i="1"/>
  <c r="F409" i="1"/>
  <c r="N408" i="1"/>
  <c r="K408" i="1"/>
  <c r="H408" i="1"/>
  <c r="F408" i="1"/>
  <c r="N407" i="1"/>
  <c r="K407" i="1"/>
  <c r="H407" i="1"/>
  <c r="N406" i="1"/>
  <c r="H406" i="1"/>
  <c r="N405" i="1"/>
  <c r="K405" i="1"/>
  <c r="H405" i="1"/>
  <c r="F405" i="1"/>
  <c r="H404" i="1"/>
  <c r="O404" i="1" s="1"/>
  <c r="O403" i="1"/>
  <c r="H402" i="1"/>
  <c r="O402" i="1" s="1"/>
  <c r="O401" i="1"/>
  <c r="O400" i="1"/>
  <c r="O399" i="1"/>
  <c r="N398" i="1"/>
  <c r="H398" i="1"/>
  <c r="N397" i="1"/>
  <c r="H397" i="1"/>
  <c r="N396" i="1"/>
  <c r="K396" i="1"/>
  <c r="H396" i="1"/>
  <c r="N395" i="1"/>
  <c r="K395" i="1"/>
  <c r="H395" i="1"/>
  <c r="N394" i="1"/>
  <c r="H394" i="1"/>
  <c r="H393" i="1"/>
  <c r="O393" i="1" s="1"/>
  <c r="N392" i="1"/>
  <c r="H392" i="1"/>
  <c r="N391" i="1"/>
  <c r="H391" i="1"/>
  <c r="H390" i="1"/>
  <c r="O390" i="1" s="1"/>
  <c r="H389" i="1"/>
  <c r="O389" i="1" s="1"/>
  <c r="N387" i="1"/>
  <c r="K387" i="1"/>
  <c r="H387" i="1"/>
  <c r="N386" i="1"/>
  <c r="H386" i="1"/>
  <c r="N385" i="1"/>
  <c r="K385" i="1"/>
  <c r="H385" i="1"/>
  <c r="N384" i="1"/>
  <c r="K384" i="1"/>
  <c r="H384" i="1"/>
  <c r="F384" i="1"/>
  <c r="O383" i="1"/>
  <c r="N382" i="1"/>
  <c r="K382" i="1"/>
  <c r="H382" i="1"/>
  <c r="O381" i="1"/>
  <c r="N380" i="1"/>
  <c r="K380" i="1"/>
  <c r="H380" i="1"/>
  <c r="F380" i="1"/>
  <c r="N379" i="1"/>
  <c r="K379" i="1"/>
  <c r="H379" i="1"/>
  <c r="F379" i="1"/>
  <c r="H378" i="1"/>
  <c r="O378" i="1" s="1"/>
  <c r="O377" i="1"/>
  <c r="H376" i="1"/>
  <c r="O376" i="1" s="1"/>
  <c r="N375" i="1"/>
  <c r="K375" i="1"/>
  <c r="H375" i="1"/>
  <c r="F375" i="1"/>
  <c r="N374" i="1"/>
  <c r="K374" i="1"/>
  <c r="H374" i="1"/>
  <c r="F374" i="1"/>
  <c r="O373" i="1"/>
  <c r="O372" i="1"/>
  <c r="N370" i="1"/>
  <c r="K370" i="1"/>
  <c r="H370" i="1"/>
  <c r="N369" i="1"/>
  <c r="K369" i="1"/>
  <c r="H369" i="1"/>
  <c r="F369" i="1"/>
  <c r="N368" i="1"/>
  <c r="H368" i="1"/>
  <c r="N367" i="1"/>
  <c r="K367" i="1"/>
  <c r="H367" i="1"/>
  <c r="O366" i="1"/>
  <c r="N365" i="1"/>
  <c r="K365" i="1"/>
  <c r="H365" i="1"/>
  <c r="N364" i="1"/>
  <c r="K364" i="1"/>
  <c r="H364" i="1"/>
  <c r="F364" i="1"/>
  <c r="N363" i="1"/>
  <c r="K363" i="1"/>
  <c r="H363" i="1"/>
  <c r="F363" i="1"/>
  <c r="N362" i="1"/>
  <c r="K362" i="1"/>
  <c r="H362" i="1"/>
  <c r="F362" i="1"/>
  <c r="N361" i="1"/>
  <c r="H361" i="1"/>
  <c r="N360" i="1"/>
  <c r="K360" i="1"/>
  <c r="H360" i="1"/>
  <c r="N359" i="1"/>
  <c r="H359" i="1"/>
  <c r="H358" i="1"/>
  <c r="O358" i="1" s="1"/>
  <c r="N357" i="1"/>
  <c r="K357" i="1"/>
  <c r="H357" i="1"/>
  <c r="F357" i="1"/>
  <c r="N356" i="1"/>
  <c r="K356" i="1"/>
  <c r="H356" i="1"/>
  <c r="N355" i="1"/>
  <c r="K355" i="1"/>
  <c r="H355" i="1"/>
  <c r="F355" i="1"/>
  <c r="H354" i="1"/>
  <c r="O354" i="1" s="1"/>
  <c r="O353" i="1"/>
  <c r="H353" i="1"/>
  <c r="N349" i="1"/>
  <c r="K349" i="1"/>
  <c r="H349" i="1"/>
  <c r="F349" i="1"/>
  <c r="H348" i="1"/>
  <c r="O348" i="1" s="1"/>
  <c r="N347" i="1"/>
  <c r="K347" i="1"/>
  <c r="H347" i="1"/>
  <c r="F347" i="1"/>
  <c r="N346" i="1"/>
  <c r="K346" i="1"/>
  <c r="H346" i="1"/>
  <c r="F346" i="1"/>
  <c r="N345" i="1"/>
  <c r="K345" i="1"/>
  <c r="H345" i="1"/>
  <c r="H344" i="1"/>
  <c r="O344" i="1" s="1"/>
  <c r="N343" i="1"/>
  <c r="K343" i="1"/>
  <c r="H343" i="1"/>
  <c r="F343" i="1"/>
  <c r="O342" i="1"/>
  <c r="O341" i="1"/>
  <c r="H340" i="1"/>
  <c r="O340" i="1" s="1"/>
  <c r="N339" i="1"/>
  <c r="H339" i="1"/>
  <c r="N338" i="1"/>
  <c r="H338" i="1"/>
  <c r="N337" i="1"/>
  <c r="K337" i="1"/>
  <c r="H337" i="1"/>
  <c r="N336" i="1"/>
  <c r="K336" i="1"/>
  <c r="H336" i="1"/>
  <c r="F336" i="1"/>
  <c r="N335" i="1"/>
  <c r="K335" i="1"/>
  <c r="H335" i="1"/>
  <c r="N334" i="1"/>
  <c r="K334" i="1"/>
  <c r="H334" i="1"/>
  <c r="F334" i="1"/>
  <c r="H333" i="1"/>
  <c r="O333" i="1" s="1"/>
  <c r="N332" i="1"/>
  <c r="K332" i="1"/>
  <c r="H332" i="1"/>
  <c r="N331" i="1"/>
  <c r="H331" i="1"/>
  <c r="N330" i="1"/>
  <c r="K330" i="1"/>
  <c r="H330" i="1"/>
  <c r="F330" i="1"/>
  <c r="O329" i="1"/>
  <c r="N328" i="1"/>
  <c r="K328" i="1"/>
  <c r="H328" i="1"/>
  <c r="N327" i="1"/>
  <c r="K327" i="1"/>
  <c r="H327" i="1"/>
  <c r="N326" i="1"/>
  <c r="K326" i="1"/>
  <c r="H326" i="1"/>
  <c r="O325" i="1"/>
  <c r="O324" i="1"/>
  <c r="N323" i="1"/>
  <c r="K323" i="1"/>
  <c r="H323" i="1"/>
  <c r="F323" i="1"/>
  <c r="N322" i="1"/>
  <c r="K322" i="1"/>
  <c r="H322" i="1"/>
  <c r="H321" i="1"/>
  <c r="O321" i="1" s="1"/>
  <c r="N320" i="1"/>
  <c r="K320" i="1"/>
  <c r="H320" i="1"/>
  <c r="F320" i="1"/>
  <c r="N319" i="1"/>
  <c r="H319" i="1"/>
  <c r="N318" i="1"/>
  <c r="H318" i="1"/>
  <c r="N317" i="1"/>
  <c r="K317" i="1"/>
  <c r="H317" i="1"/>
  <c r="F317" i="1"/>
  <c r="N316" i="1"/>
  <c r="K316" i="1"/>
  <c r="H316" i="1"/>
  <c r="F316" i="1"/>
  <c r="N315" i="1"/>
  <c r="K315" i="1"/>
  <c r="H315" i="1"/>
  <c r="F315" i="1"/>
  <c r="N314" i="1"/>
  <c r="K314" i="1"/>
  <c r="H314" i="1"/>
  <c r="H313" i="1"/>
  <c r="O313" i="1" s="1"/>
  <c r="O312" i="1"/>
  <c r="O311" i="1"/>
  <c r="N309" i="1"/>
  <c r="K309" i="1"/>
  <c r="H309" i="1"/>
  <c r="F309" i="1"/>
  <c r="H308" i="1"/>
  <c r="O308" i="1" s="1"/>
  <c r="N307" i="1"/>
  <c r="K307" i="1"/>
  <c r="H307" i="1"/>
  <c r="N306" i="1"/>
  <c r="K306" i="1"/>
  <c r="H306" i="1"/>
  <c r="N305" i="1"/>
  <c r="K305" i="1"/>
  <c r="H305" i="1"/>
  <c r="F305" i="1"/>
  <c r="H304" i="1"/>
  <c r="O304" i="1" s="1"/>
  <c r="N303" i="1"/>
  <c r="K303" i="1"/>
  <c r="H303" i="1"/>
  <c r="F303" i="1"/>
  <c r="N302" i="1"/>
  <c r="K302" i="1"/>
  <c r="H302" i="1"/>
  <c r="N301" i="1"/>
  <c r="H301" i="1"/>
  <c r="N300" i="1"/>
  <c r="H300" i="1"/>
  <c r="N299" i="1"/>
  <c r="K299" i="1"/>
  <c r="H299" i="1"/>
  <c r="N298" i="1"/>
  <c r="K298" i="1"/>
  <c r="H298" i="1"/>
  <c r="F298" i="1"/>
  <c r="N297" i="1"/>
  <c r="H297" i="1"/>
  <c r="N296" i="1"/>
  <c r="K296" i="1"/>
  <c r="H296" i="1"/>
  <c r="N295" i="1"/>
  <c r="K295" i="1"/>
  <c r="H295" i="1"/>
  <c r="N294" i="1"/>
  <c r="K294" i="1"/>
  <c r="H294" i="1"/>
  <c r="F294" i="1"/>
  <c r="N293" i="1"/>
  <c r="K293" i="1"/>
  <c r="H293" i="1"/>
  <c r="N292" i="1"/>
  <c r="K292" i="1"/>
  <c r="H292" i="1"/>
  <c r="F292" i="1"/>
  <c r="N291" i="1"/>
  <c r="H291" i="1"/>
  <c r="N290" i="1"/>
  <c r="K290" i="1"/>
  <c r="H290" i="1"/>
  <c r="F290" i="1"/>
  <c r="N289" i="1"/>
  <c r="K289" i="1"/>
  <c r="H289" i="1"/>
  <c r="N288" i="1"/>
  <c r="K288" i="1"/>
  <c r="H288" i="1"/>
  <c r="F288" i="1"/>
  <c r="O287" i="1"/>
  <c r="N286" i="1"/>
  <c r="K286" i="1"/>
  <c r="H286" i="1"/>
  <c r="F286" i="1"/>
  <c r="N285" i="1"/>
  <c r="K285" i="1"/>
  <c r="H285" i="1"/>
  <c r="F285" i="1"/>
  <c r="N284" i="1"/>
  <c r="K284" i="1"/>
  <c r="H284" i="1"/>
  <c r="H283" i="1"/>
  <c r="O283" i="1" s="1"/>
  <c r="N282" i="1"/>
  <c r="H282" i="1"/>
  <c r="N281" i="1"/>
  <c r="K281" i="1"/>
  <c r="H281" i="1"/>
  <c r="F281" i="1"/>
  <c r="N280" i="1"/>
  <c r="K280" i="1"/>
  <c r="H280" i="1"/>
  <c r="F280" i="1"/>
  <c r="O279" i="1"/>
  <c r="N278" i="1"/>
  <c r="K278" i="1"/>
  <c r="H278" i="1"/>
  <c r="O739" i="1"/>
  <c r="O277" i="1"/>
  <c r="N276" i="1"/>
  <c r="K276" i="1"/>
  <c r="H276" i="1"/>
  <c r="N275" i="1"/>
  <c r="K275" i="1"/>
  <c r="H275" i="1"/>
  <c r="F275" i="1"/>
  <c r="N274" i="1"/>
  <c r="K274" i="1"/>
  <c r="H274" i="1"/>
  <c r="N273" i="1"/>
  <c r="K273" i="1"/>
  <c r="H273" i="1"/>
  <c r="N272" i="1"/>
  <c r="K272" i="1"/>
  <c r="H272" i="1"/>
  <c r="N271" i="1"/>
  <c r="K271" i="1"/>
  <c r="H271" i="1"/>
  <c r="N270" i="1"/>
  <c r="K270" i="1"/>
  <c r="H270" i="1"/>
  <c r="N269" i="1"/>
  <c r="K269" i="1"/>
  <c r="H269" i="1"/>
  <c r="F269" i="1"/>
  <c r="O268" i="1"/>
  <c r="N267" i="1"/>
  <c r="K267" i="1"/>
  <c r="H267" i="1"/>
  <c r="N266" i="1"/>
  <c r="K266" i="1"/>
  <c r="H266" i="1"/>
  <c r="F266" i="1"/>
  <c r="N262" i="1"/>
  <c r="H262" i="1"/>
  <c r="N261" i="1"/>
  <c r="K261" i="1"/>
  <c r="H261" i="1"/>
  <c r="N260" i="1"/>
  <c r="K260" i="1"/>
  <c r="H260" i="1"/>
  <c r="F260" i="1"/>
  <c r="N258" i="1"/>
  <c r="K258" i="1"/>
  <c r="H258" i="1"/>
  <c r="N257" i="1"/>
  <c r="K257" i="1"/>
  <c r="H257" i="1"/>
  <c r="H256" i="1"/>
  <c r="O256" i="1" s="1"/>
  <c r="N255" i="1"/>
  <c r="K255" i="1"/>
  <c r="H255" i="1"/>
  <c r="F255" i="1"/>
  <c r="N254" i="1"/>
  <c r="K254" i="1"/>
  <c r="H254" i="1"/>
  <c r="N251" i="1"/>
  <c r="H251" i="1"/>
  <c r="N250" i="1"/>
  <c r="K250" i="1"/>
  <c r="H250" i="1"/>
  <c r="N249" i="1"/>
  <c r="K249" i="1"/>
  <c r="H249" i="1"/>
  <c r="F249" i="1"/>
  <c r="N247" i="1"/>
  <c r="K247" i="1"/>
  <c r="H247" i="1"/>
  <c r="F247" i="1"/>
  <c r="N246" i="1"/>
  <c r="K246" i="1"/>
  <c r="H246" i="1"/>
  <c r="F246" i="1"/>
  <c r="N245" i="1"/>
  <c r="K245" i="1"/>
  <c r="H245" i="1"/>
  <c r="O244" i="1"/>
  <c r="N242" i="1"/>
  <c r="K242" i="1"/>
  <c r="H242" i="1"/>
  <c r="N241" i="1"/>
  <c r="K241" i="1"/>
  <c r="H241" i="1"/>
  <c r="F241" i="1"/>
  <c r="N240" i="1"/>
  <c r="K240" i="1"/>
  <c r="H240" i="1"/>
  <c r="N239" i="1"/>
  <c r="H239" i="1"/>
  <c r="N238" i="1"/>
  <c r="H238" i="1"/>
  <c r="N237" i="1"/>
  <c r="K237" i="1"/>
  <c r="H237" i="1"/>
  <c r="F237" i="1"/>
  <c r="N236" i="1"/>
  <c r="K236" i="1"/>
  <c r="H236" i="1"/>
  <c r="F236" i="1"/>
  <c r="N235" i="1"/>
  <c r="H235" i="1"/>
  <c r="N233" i="1"/>
  <c r="H233" i="1"/>
  <c r="N232" i="1"/>
  <c r="K232" i="1"/>
  <c r="H232" i="1"/>
  <c r="N231" i="1"/>
  <c r="K231" i="1"/>
  <c r="H231" i="1"/>
  <c r="N230" i="1"/>
  <c r="K230" i="1"/>
  <c r="H230" i="1"/>
  <c r="N229" i="1"/>
  <c r="K229" i="1"/>
  <c r="H229" i="1"/>
  <c r="F229" i="1"/>
  <c r="N228" i="1"/>
  <c r="K228" i="1"/>
  <c r="H228" i="1"/>
  <c r="F228" i="1"/>
  <c r="N227" i="1"/>
  <c r="K227" i="1"/>
  <c r="H227" i="1"/>
  <c r="F227" i="1"/>
  <c r="N226" i="1"/>
  <c r="K226" i="1"/>
  <c r="H226" i="1"/>
  <c r="F226" i="1"/>
  <c r="O225" i="1"/>
  <c r="H224" i="1"/>
  <c r="O224" i="1" s="1"/>
  <c r="N222" i="1"/>
  <c r="H222" i="1"/>
  <c r="H221" i="1"/>
  <c r="O221" i="1" s="1"/>
  <c r="N220" i="1"/>
  <c r="K220" i="1"/>
  <c r="H220" i="1"/>
  <c r="F220" i="1"/>
  <c r="O219" i="1"/>
  <c r="N218" i="1"/>
  <c r="K218" i="1"/>
  <c r="H218" i="1"/>
  <c r="N217" i="1"/>
  <c r="K217" i="1"/>
  <c r="H217" i="1"/>
  <c r="N216" i="1"/>
  <c r="H216" i="1"/>
  <c r="N215" i="1"/>
  <c r="K215" i="1"/>
  <c r="H215" i="1"/>
  <c r="F215" i="1"/>
  <c r="N214" i="1"/>
  <c r="K214" i="1"/>
  <c r="H214" i="1"/>
  <c r="N213" i="1"/>
  <c r="H213" i="1"/>
  <c r="H212" i="1"/>
  <c r="O212" i="1" s="1"/>
  <c r="N211" i="1"/>
  <c r="H211" i="1"/>
  <c r="N210" i="1"/>
  <c r="K210" i="1"/>
  <c r="H210" i="1"/>
  <c r="N209" i="1"/>
  <c r="K209" i="1"/>
  <c r="H209" i="1"/>
  <c r="F209" i="1"/>
  <c r="N208" i="1"/>
  <c r="K208" i="1"/>
  <c r="H208" i="1"/>
  <c r="N207" i="1"/>
  <c r="H207" i="1"/>
  <c r="N206" i="1"/>
  <c r="H206" i="1"/>
  <c r="N205" i="1"/>
  <c r="K205" i="1"/>
  <c r="H205" i="1"/>
  <c r="F205" i="1"/>
  <c r="N204" i="1"/>
  <c r="K204" i="1"/>
  <c r="H204" i="1"/>
  <c r="F204" i="1"/>
  <c r="N203" i="1"/>
  <c r="K203" i="1"/>
  <c r="H203" i="1"/>
  <c r="O202" i="1"/>
  <c r="N200" i="1"/>
  <c r="K200" i="1"/>
  <c r="H200" i="1"/>
  <c r="H199" i="1"/>
  <c r="O199" i="1" s="1"/>
  <c r="N198" i="1"/>
  <c r="H198" i="1"/>
  <c r="N197" i="1"/>
  <c r="K197" i="1"/>
  <c r="H197" i="1"/>
  <c r="F197" i="1"/>
  <c r="N196" i="1"/>
  <c r="K196" i="1"/>
  <c r="H196" i="1"/>
  <c r="F196" i="1"/>
  <c r="N195" i="1"/>
  <c r="K195" i="1"/>
  <c r="H195" i="1"/>
  <c r="F195" i="1"/>
  <c r="H194" i="1"/>
  <c r="O194" i="1" s="1"/>
  <c r="O193" i="1"/>
  <c r="O192" i="1"/>
  <c r="N191" i="1"/>
  <c r="H191" i="1"/>
  <c r="N190" i="1"/>
  <c r="H190" i="1"/>
  <c r="N189" i="1"/>
  <c r="K189" i="1"/>
  <c r="H189" i="1"/>
  <c r="F189" i="1"/>
  <c r="O188" i="1"/>
  <c r="N187" i="1"/>
  <c r="H187" i="1"/>
  <c r="H186" i="1"/>
  <c r="O186" i="1" s="1"/>
  <c r="O184" i="1"/>
  <c r="N183" i="1"/>
  <c r="K183" i="1"/>
  <c r="H183" i="1"/>
  <c r="N182" i="1"/>
  <c r="K182" i="1"/>
  <c r="H182" i="1"/>
  <c r="F182" i="1"/>
  <c r="N181" i="1"/>
  <c r="H181" i="1"/>
  <c r="N180" i="1"/>
  <c r="K180" i="1"/>
  <c r="H180" i="1"/>
  <c r="F180" i="1"/>
  <c r="N179" i="1"/>
  <c r="K179" i="1"/>
  <c r="H179" i="1"/>
  <c r="N178" i="1"/>
  <c r="K178" i="1"/>
  <c r="H178" i="1"/>
  <c r="N177" i="1"/>
  <c r="K177" i="1"/>
  <c r="H177" i="1"/>
  <c r="N176" i="1"/>
  <c r="H176" i="1"/>
  <c r="N175" i="1"/>
  <c r="K175" i="1"/>
  <c r="H175" i="1"/>
  <c r="F175" i="1"/>
  <c r="N174" i="1"/>
  <c r="K174" i="1"/>
  <c r="H174" i="1"/>
  <c r="F174" i="1"/>
  <c r="N173" i="1"/>
  <c r="K173" i="1"/>
  <c r="H173" i="1"/>
  <c r="F173" i="1"/>
  <c r="O172" i="1"/>
  <c r="N171" i="1"/>
  <c r="K171" i="1"/>
  <c r="H171" i="1"/>
  <c r="F171" i="1"/>
  <c r="N170" i="1"/>
  <c r="K170" i="1"/>
  <c r="H170" i="1"/>
  <c r="F170" i="1"/>
  <c r="N169" i="1"/>
  <c r="K169" i="1"/>
  <c r="H169" i="1"/>
  <c r="F169" i="1"/>
  <c r="H168" i="1"/>
  <c r="O168" i="1" s="1"/>
  <c r="N167" i="1"/>
  <c r="K167" i="1"/>
  <c r="H167" i="1"/>
  <c r="F167" i="1"/>
  <c r="N166" i="1"/>
  <c r="K166" i="1"/>
  <c r="H166" i="1"/>
  <c r="F166" i="1"/>
  <c r="N165" i="1"/>
  <c r="H165" i="1"/>
  <c r="O164" i="1"/>
  <c r="H163" i="1"/>
  <c r="O163" i="1" s="1"/>
  <c r="N162" i="1"/>
  <c r="K162" i="1"/>
  <c r="H162" i="1"/>
  <c r="N161" i="1"/>
  <c r="K161" i="1"/>
  <c r="H161" i="1"/>
  <c r="F161" i="1"/>
  <c r="N160" i="1"/>
  <c r="K160" i="1"/>
  <c r="H160" i="1"/>
  <c r="N159" i="1"/>
  <c r="K159" i="1"/>
  <c r="H159" i="1"/>
  <c r="F159" i="1"/>
  <c r="N158" i="1"/>
  <c r="K158" i="1"/>
  <c r="H158" i="1"/>
  <c r="F158" i="1"/>
  <c r="N157" i="1"/>
  <c r="K157" i="1"/>
  <c r="H157" i="1"/>
  <c r="F157" i="1"/>
  <c r="O156" i="1"/>
  <c r="O155" i="1"/>
  <c r="O154" i="1"/>
  <c r="N153" i="1"/>
  <c r="K153" i="1"/>
  <c r="H153" i="1"/>
  <c r="N152" i="1"/>
  <c r="K152" i="1"/>
  <c r="H152" i="1"/>
  <c r="N151" i="1"/>
  <c r="K151" i="1"/>
  <c r="H151" i="1"/>
  <c r="N149" i="1"/>
  <c r="K149" i="1"/>
  <c r="H149" i="1"/>
  <c r="N148" i="1"/>
  <c r="H148" i="1"/>
  <c r="N147" i="1"/>
  <c r="K147" i="1"/>
  <c r="H147" i="1"/>
  <c r="F147" i="1"/>
  <c r="N146" i="1"/>
  <c r="K146" i="1"/>
  <c r="H146" i="1"/>
  <c r="F146" i="1"/>
  <c r="N145" i="1"/>
  <c r="H145" i="1"/>
  <c r="N144" i="1"/>
  <c r="K144" i="1"/>
  <c r="H144" i="1"/>
  <c r="H143" i="1"/>
  <c r="O143" i="1" s="1"/>
  <c r="N142" i="1"/>
  <c r="K142" i="1"/>
  <c r="H142" i="1"/>
  <c r="F142" i="1"/>
  <c r="O141" i="1"/>
  <c r="N140" i="1"/>
  <c r="K140" i="1"/>
  <c r="H140" i="1"/>
  <c r="N137" i="1"/>
  <c r="H137" i="1"/>
  <c r="O136" i="1"/>
  <c r="N135" i="1"/>
  <c r="K135" i="1"/>
  <c r="H135" i="1"/>
  <c r="H134" i="1"/>
  <c r="O134" i="1" s="1"/>
  <c r="N133" i="1"/>
  <c r="K133" i="1"/>
  <c r="H133" i="1"/>
  <c r="F133" i="1"/>
  <c r="H132" i="1"/>
  <c r="O132" i="1" s="1"/>
  <c r="N131" i="1"/>
  <c r="K131" i="1"/>
  <c r="H131" i="1"/>
  <c r="N130" i="1"/>
  <c r="K130" i="1"/>
  <c r="H130" i="1"/>
  <c r="F130" i="1"/>
  <c r="H129" i="1"/>
  <c r="O129" i="1" s="1"/>
  <c r="N128" i="1"/>
  <c r="K128" i="1"/>
  <c r="H128" i="1"/>
  <c r="N127" i="1"/>
  <c r="K127" i="1"/>
  <c r="H127" i="1"/>
  <c r="F127" i="1"/>
  <c r="H126" i="1"/>
  <c r="O126" i="1" s="1"/>
  <c r="N125" i="1"/>
  <c r="K125" i="1"/>
  <c r="H125" i="1"/>
  <c r="N124" i="1"/>
  <c r="H124" i="1"/>
  <c r="N123" i="1"/>
  <c r="K123" i="1"/>
  <c r="H123" i="1"/>
  <c r="F123" i="1"/>
  <c r="N122" i="1"/>
  <c r="H122" i="1"/>
  <c r="N121" i="1"/>
  <c r="K121" i="1"/>
  <c r="H121" i="1"/>
  <c r="F121" i="1"/>
  <c r="N120" i="1"/>
  <c r="K120" i="1"/>
  <c r="H120" i="1"/>
  <c r="N119" i="1"/>
  <c r="K119" i="1"/>
  <c r="H119" i="1"/>
  <c r="F119" i="1"/>
  <c r="N118" i="1"/>
  <c r="K118" i="1"/>
  <c r="H118" i="1"/>
  <c r="F118" i="1"/>
  <c r="N117" i="1"/>
  <c r="K117" i="1"/>
  <c r="H117" i="1"/>
  <c r="N116" i="1"/>
  <c r="H116" i="1"/>
  <c r="N115" i="1"/>
  <c r="K115" i="1"/>
  <c r="H115" i="1"/>
  <c r="F115" i="1"/>
  <c r="N114" i="1"/>
  <c r="K114" i="1"/>
  <c r="H114" i="1"/>
  <c r="F114" i="1"/>
  <c r="N113" i="1"/>
  <c r="K113" i="1"/>
  <c r="H113" i="1"/>
  <c r="F113" i="1"/>
  <c r="N111" i="1"/>
  <c r="K111" i="1"/>
  <c r="H111" i="1"/>
  <c r="F111" i="1"/>
  <c r="N110" i="1"/>
  <c r="H110" i="1"/>
  <c r="N109" i="1"/>
  <c r="K109" i="1"/>
  <c r="H109" i="1"/>
  <c r="F109" i="1"/>
  <c r="N108" i="1"/>
  <c r="H108" i="1"/>
  <c r="N107" i="1"/>
  <c r="H107" i="1"/>
  <c r="H106" i="1"/>
  <c r="O106" i="1" s="1"/>
  <c r="N105" i="1"/>
  <c r="K105" i="1"/>
  <c r="H105" i="1"/>
  <c r="F105" i="1"/>
  <c r="N104" i="1"/>
  <c r="K104" i="1"/>
  <c r="H104" i="1"/>
  <c r="N103" i="1"/>
  <c r="K103" i="1"/>
  <c r="H103" i="1"/>
  <c r="N102" i="1"/>
  <c r="K102" i="1"/>
  <c r="H102" i="1"/>
  <c r="K101" i="1"/>
  <c r="H101" i="1"/>
  <c r="F101" i="1"/>
  <c r="N100" i="1"/>
  <c r="K100" i="1"/>
  <c r="H100" i="1"/>
  <c r="N99" i="1"/>
  <c r="H99" i="1"/>
  <c r="N98" i="1"/>
  <c r="K98" i="1"/>
  <c r="H98" i="1"/>
  <c r="F98" i="1"/>
  <c r="H97" i="1"/>
  <c r="O97" i="1" s="1"/>
  <c r="N96" i="1"/>
  <c r="H96" i="1"/>
  <c r="N95" i="1"/>
  <c r="K95" i="1"/>
  <c r="H95" i="1"/>
  <c r="F95" i="1"/>
  <c r="N94" i="1"/>
  <c r="K94" i="1"/>
  <c r="H94" i="1"/>
  <c r="F94" i="1"/>
  <c r="N93" i="1"/>
  <c r="H93" i="1"/>
  <c r="N92" i="1"/>
  <c r="K92" i="1"/>
  <c r="H92" i="1"/>
  <c r="F92" i="1"/>
  <c r="N91" i="1"/>
  <c r="K91" i="1"/>
  <c r="H91" i="1"/>
  <c r="F91" i="1"/>
  <c r="H90" i="1"/>
  <c r="O90" i="1" s="1"/>
  <c r="O89" i="1"/>
  <c r="N88" i="1"/>
  <c r="K88" i="1"/>
  <c r="H88" i="1"/>
  <c r="F88" i="1"/>
  <c r="H87" i="1"/>
  <c r="O87" i="1" s="1"/>
  <c r="N86" i="1"/>
  <c r="K86" i="1"/>
  <c r="H86" i="1"/>
  <c r="F86" i="1"/>
  <c r="N84" i="1"/>
  <c r="H84" i="1"/>
  <c r="N83" i="1"/>
  <c r="K83" i="1"/>
  <c r="H83" i="1"/>
  <c r="N82" i="1"/>
  <c r="H82" i="1"/>
  <c r="N81" i="1"/>
  <c r="K81" i="1"/>
  <c r="H81" i="1"/>
  <c r="F81" i="1"/>
  <c r="N80" i="1"/>
  <c r="K80" i="1"/>
  <c r="H80" i="1"/>
  <c r="F80" i="1"/>
  <c r="O79" i="1"/>
  <c r="N78" i="1"/>
  <c r="K78" i="1"/>
  <c r="H78" i="1"/>
  <c r="F78" i="1"/>
  <c r="O77" i="1"/>
  <c r="N76" i="1"/>
  <c r="H76" i="1"/>
  <c r="N75" i="1"/>
  <c r="K75" i="1"/>
  <c r="H75" i="1"/>
  <c r="N74" i="1"/>
  <c r="K74" i="1"/>
  <c r="H74" i="1"/>
  <c r="H73" i="1"/>
  <c r="O73" i="1" s="1"/>
  <c r="N72" i="1"/>
  <c r="K72" i="1"/>
  <c r="H72" i="1"/>
  <c r="F72" i="1"/>
  <c r="N70" i="1"/>
  <c r="K70" i="1"/>
  <c r="H70" i="1"/>
  <c r="F70" i="1"/>
  <c r="N69" i="1"/>
  <c r="K69" i="1"/>
  <c r="H69" i="1"/>
  <c r="O68" i="1"/>
  <c r="N65" i="1"/>
  <c r="K65" i="1"/>
  <c r="H65" i="1"/>
  <c r="F65" i="1"/>
  <c r="N64" i="1"/>
  <c r="K64" i="1"/>
  <c r="H64" i="1"/>
  <c r="F64" i="1"/>
  <c r="O63" i="1"/>
  <c r="O62" i="1"/>
  <c r="N61" i="1"/>
  <c r="K61" i="1"/>
  <c r="H61" i="1"/>
  <c r="F61" i="1"/>
  <c r="H60" i="1"/>
  <c r="O60" i="1" s="1"/>
  <c r="O59" i="1"/>
  <c r="N58" i="1"/>
  <c r="K58" i="1"/>
  <c r="H58" i="1"/>
  <c r="H57" i="1"/>
  <c r="O57" i="1" s="1"/>
  <c r="N56" i="1"/>
  <c r="K56" i="1"/>
  <c r="H56" i="1"/>
  <c r="F56" i="1"/>
  <c r="N55" i="1"/>
  <c r="K55" i="1"/>
  <c r="H55" i="1"/>
  <c r="F55" i="1"/>
  <c r="N54" i="1"/>
  <c r="K54" i="1"/>
  <c r="H54" i="1"/>
  <c r="F54" i="1"/>
  <c r="H52" i="1"/>
  <c r="O52" i="1" s="1"/>
  <c r="O51" i="1"/>
  <c r="H50" i="1"/>
  <c r="O50" i="1" s="1"/>
  <c r="N49" i="1"/>
  <c r="K49" i="1"/>
  <c r="H49" i="1"/>
  <c r="F49" i="1"/>
  <c r="N48" i="1"/>
  <c r="K48" i="1"/>
  <c r="H48" i="1"/>
  <c r="F48" i="1"/>
  <c r="O47" i="1"/>
  <c r="O46" i="1"/>
  <c r="O45" i="1"/>
  <c r="N44" i="1"/>
  <c r="K44" i="1"/>
  <c r="H44" i="1"/>
  <c r="F44" i="1"/>
  <c r="N43" i="1"/>
  <c r="K43" i="1"/>
  <c r="H43" i="1"/>
  <c r="H41" i="1"/>
  <c r="O41" i="1" s="1"/>
  <c r="H39" i="1"/>
  <c r="O39" i="1" s="1"/>
  <c r="H38" i="1"/>
  <c r="O38" i="1" s="1"/>
  <c r="N36" i="1"/>
  <c r="H36" i="1"/>
  <c r="N35" i="1"/>
  <c r="H35" i="1"/>
  <c r="N34" i="1"/>
  <c r="K34" i="1"/>
  <c r="H34" i="1"/>
  <c r="F34" i="1"/>
  <c r="N32" i="1"/>
  <c r="K32" i="1"/>
  <c r="H32" i="1"/>
  <c r="F32" i="1"/>
  <c r="N31" i="1"/>
  <c r="K31" i="1"/>
  <c r="H31" i="1"/>
  <c r="N30" i="1"/>
  <c r="K30" i="1"/>
  <c r="H30" i="1"/>
  <c r="F30" i="1"/>
  <c r="N28" i="1"/>
  <c r="K28" i="1"/>
  <c r="H28" i="1"/>
  <c r="F28" i="1"/>
  <c r="N27" i="1"/>
  <c r="H27" i="1"/>
  <c r="N26" i="1"/>
  <c r="K26" i="1"/>
  <c r="H26" i="1"/>
  <c r="F26" i="1"/>
  <c r="N24" i="1"/>
  <c r="K24" i="1"/>
  <c r="H24" i="1"/>
  <c r="F24" i="1"/>
  <c r="N23" i="1"/>
  <c r="K23" i="1"/>
  <c r="H23" i="1"/>
  <c r="O22" i="1"/>
  <c r="N20" i="1"/>
  <c r="K20" i="1"/>
  <c r="H20" i="1"/>
  <c r="F20" i="1"/>
  <c r="N19" i="1"/>
  <c r="K19" i="1"/>
  <c r="H19" i="1"/>
  <c r="N18" i="1"/>
  <c r="K18" i="1"/>
  <c r="H18" i="1"/>
  <c r="N17" i="1"/>
  <c r="H17" i="1"/>
  <c r="N16" i="1"/>
  <c r="K16" i="1"/>
  <c r="H16" i="1"/>
  <c r="F16" i="1"/>
  <c r="N15" i="1"/>
  <c r="K15" i="1"/>
  <c r="H15" i="1"/>
  <c r="O14" i="1"/>
  <c r="H13" i="1"/>
  <c r="O13" i="1" s="1"/>
  <c r="O12" i="1"/>
  <c r="N11" i="1"/>
  <c r="H11" i="1"/>
  <c r="N8" i="1"/>
  <c r="K8" i="1"/>
  <c r="H8" i="1"/>
  <c r="F8" i="1"/>
  <c r="O7" i="1"/>
  <c r="N5" i="1"/>
  <c r="K5" i="1"/>
  <c r="H5" i="1"/>
  <c r="F5" i="1"/>
  <c r="H4" i="1"/>
  <c r="O4" i="1" s="1"/>
  <c r="O11" i="1" l="1"/>
  <c r="O82" i="1"/>
  <c r="O96" i="1"/>
  <c r="O181" i="1"/>
  <c r="O213" i="1"/>
  <c r="O238" i="1"/>
  <c r="O262" i="1"/>
  <c r="O386" i="1"/>
  <c r="O397" i="1"/>
  <c r="O467" i="1"/>
  <c r="O583" i="1"/>
  <c r="O604" i="1"/>
  <c r="O788" i="1"/>
  <c r="O792" i="1"/>
  <c r="O796" i="1"/>
  <c r="O107" i="1"/>
  <c r="O110" i="1"/>
  <c r="O124" i="1"/>
  <c r="O595" i="1"/>
  <c r="O712" i="1"/>
  <c r="O723" i="1"/>
  <c r="O725" i="1"/>
  <c r="O751" i="1"/>
  <c r="O260" i="1"/>
  <c r="O36" i="1"/>
  <c r="O411" i="1"/>
  <c r="O471" i="1"/>
  <c r="O693" i="1"/>
  <c r="O767" i="1"/>
  <c r="O791" i="1"/>
  <c r="O450" i="1"/>
  <c r="O630" i="1"/>
  <c r="O439" i="1"/>
  <c r="O15" i="1"/>
  <c r="O93" i="1"/>
  <c r="O235" i="1"/>
  <c r="O239" i="1"/>
  <c r="O280" i="1"/>
  <c r="O282" i="1"/>
  <c r="O289" i="1"/>
  <c r="O301" i="1"/>
  <c r="O356" i="1"/>
  <c r="O413" i="1"/>
  <c r="O470" i="1"/>
  <c r="O527" i="1"/>
  <c r="O547" i="1"/>
  <c r="O568" i="1"/>
  <c r="O444" i="1"/>
  <c r="O517" i="1"/>
  <c r="O522" i="1"/>
  <c r="O534" i="1"/>
  <c r="O560" i="1"/>
  <c r="O567" i="1"/>
  <c r="O92" i="1"/>
  <c r="O102" i="1"/>
  <c r="O109" i="1"/>
  <c r="O120" i="1"/>
  <c r="O158" i="1"/>
  <c r="O159" i="1"/>
  <c r="O343" i="1"/>
  <c r="O346" i="1"/>
  <c r="O432" i="1"/>
  <c r="O433" i="1"/>
  <c r="O434" i="1"/>
  <c r="O438" i="1"/>
  <c r="O445" i="1"/>
  <c r="O455" i="1"/>
  <c r="O456" i="1"/>
  <c r="O479" i="1"/>
  <c r="O489" i="1"/>
  <c r="O493" i="1"/>
  <c r="O540" i="1"/>
  <c r="O541" i="1"/>
  <c r="O557" i="1"/>
  <c r="O610" i="1"/>
  <c r="O613" i="1"/>
  <c r="O614" i="1"/>
  <c r="O617" i="1"/>
  <c r="O631" i="1"/>
  <c r="O695" i="1"/>
  <c r="O702" i="1"/>
  <c r="O737" i="1"/>
  <c r="O17" i="1"/>
  <c r="O27" i="1"/>
  <c r="O83" i="1"/>
  <c r="O86" i="1"/>
  <c r="O145" i="1"/>
  <c r="O165" i="1"/>
  <c r="O198" i="1"/>
  <c r="O207" i="1"/>
  <c r="O302" i="1"/>
  <c r="O316" i="1"/>
  <c r="O317" i="1"/>
  <c r="O318" i="1"/>
  <c r="O331" i="1"/>
  <c r="O345" i="1"/>
  <c r="O406" i="1"/>
  <c r="O415" i="1"/>
  <c r="O423" i="1"/>
  <c r="O426" i="1"/>
  <c r="O558" i="1"/>
  <c r="O677" i="1"/>
  <c r="O685" i="1"/>
  <c r="O606" i="1"/>
  <c r="O80" i="1"/>
  <c r="O81" i="1"/>
  <c r="O292" i="1"/>
  <c r="O299" i="1"/>
  <c r="O328" i="1"/>
  <c r="O605" i="1"/>
  <c r="O681" i="1"/>
  <c r="O690" i="1"/>
  <c r="O748" i="1"/>
  <c r="O18" i="1"/>
  <c r="O166" i="1"/>
  <c r="O167" i="1"/>
  <c r="O217" i="1"/>
  <c r="O222" i="1"/>
  <c r="O250" i="1"/>
  <c r="O276" i="1"/>
  <c r="O480" i="1"/>
  <c r="O537" i="1"/>
  <c r="O559" i="1"/>
  <c r="O576" i="1"/>
  <c r="O619" i="1"/>
  <c r="O634" i="1"/>
  <c r="O641" i="1"/>
  <c r="O644" i="1"/>
  <c r="O645" i="1"/>
  <c r="O646" i="1"/>
  <c r="O654" i="1"/>
  <c r="O749" i="1"/>
  <c r="O750" i="1"/>
  <c r="O753" i="1"/>
  <c r="O786" i="1"/>
  <c r="O787" i="1"/>
  <c r="O790" i="1"/>
  <c r="O26" i="1"/>
  <c r="O31" i="1"/>
  <c r="O65" i="1"/>
  <c r="O70" i="1"/>
  <c r="O72" i="1"/>
  <c r="O76" i="1"/>
  <c r="O128" i="1"/>
  <c r="O140" i="1"/>
  <c r="O191" i="1"/>
  <c r="O195" i="1"/>
  <c r="O196" i="1"/>
  <c r="O197" i="1"/>
  <c r="O236" i="1"/>
  <c r="O237" i="1"/>
  <c r="O258" i="1"/>
  <c r="O285" i="1"/>
  <c r="O286" i="1"/>
  <c r="O327" i="1"/>
  <c r="O336" i="1"/>
  <c r="O337" i="1"/>
  <c r="O379" i="1"/>
  <c r="O380" i="1"/>
  <c r="O395" i="1"/>
  <c r="O405" i="1"/>
  <c r="O422" i="1"/>
  <c r="O430" i="1"/>
  <c r="O431" i="1"/>
  <c r="O609" i="1"/>
  <c r="O671" i="1"/>
  <c r="O674" i="1"/>
  <c r="O731" i="1"/>
  <c r="O19" i="1"/>
  <c r="O58" i="1"/>
  <c r="O99" i="1"/>
  <c r="O103" i="1"/>
  <c r="O116" i="1"/>
  <c r="O179" i="1"/>
  <c r="O190" i="1"/>
  <c r="O230" i="1"/>
  <c r="O233" i="1"/>
  <c r="O257" i="1"/>
  <c r="O291" i="1"/>
  <c r="O326" i="1"/>
  <c r="O332" i="1"/>
  <c r="O335" i="1"/>
  <c r="O339" i="1"/>
  <c r="O361" i="1"/>
  <c r="O365" i="1"/>
  <c r="O370" i="1"/>
  <c r="O375" i="1"/>
  <c r="O385" i="1"/>
  <c r="O508" i="1"/>
  <c r="O512" i="1"/>
  <c r="O538" i="1"/>
  <c r="O569" i="1"/>
  <c r="O587" i="1"/>
  <c r="O635" i="1"/>
  <c r="O636" i="1"/>
  <c r="O704" i="1"/>
  <c r="O713" i="1"/>
  <c r="O715" i="1"/>
  <c r="O726" i="1"/>
  <c r="O772" i="1"/>
  <c r="O783" i="1"/>
  <c r="O284" i="1"/>
  <c r="O394" i="1"/>
  <c r="O680" i="1"/>
  <c r="O694" i="1"/>
  <c r="O699" i="1"/>
  <c r="O709" i="1"/>
  <c r="O722" i="1"/>
  <c r="O736" i="1"/>
  <c r="O338" i="1"/>
  <c r="O178" i="1"/>
  <c r="O278" i="1"/>
  <c r="O564" i="1"/>
  <c r="O575" i="1"/>
  <c r="O696" i="1"/>
  <c r="O698" i="1"/>
  <c r="O708" i="1"/>
  <c r="O721" i="1"/>
  <c r="O735" i="1"/>
  <c r="O43" i="1"/>
  <c r="O295" i="1"/>
  <c r="O349" i="1"/>
  <c r="O355" i="1"/>
  <c r="O125" i="1"/>
  <c r="O131" i="1"/>
  <c r="O160" i="1"/>
  <c r="O200" i="1"/>
  <c r="O208" i="1"/>
  <c r="O242" i="1"/>
  <c r="O288" i="1"/>
  <c r="O290" i="1"/>
  <c r="O305" i="1"/>
  <c r="O306" i="1"/>
  <c r="O437" i="1"/>
  <c r="O446" i="1"/>
  <c r="O490" i="1"/>
  <c r="O507" i="1"/>
  <c r="O600" i="1"/>
  <c r="O601" i="1"/>
  <c r="O794" i="1"/>
  <c r="O798" i="1"/>
  <c r="O61" i="1"/>
  <c r="O75" i="1"/>
  <c r="O101" i="1"/>
  <c r="O162" i="1"/>
  <c r="O169" i="1"/>
  <c r="O177" i="1"/>
  <c r="O180" i="1"/>
  <c r="O226" i="1"/>
  <c r="O227" i="1"/>
  <c r="O228" i="1"/>
  <c r="O232" i="1"/>
  <c r="O245" i="1"/>
  <c r="O261" i="1"/>
  <c r="O271" i="1"/>
  <c r="O273" i="1"/>
  <c r="O275" i="1"/>
  <c r="O293" i="1"/>
  <c r="O297" i="1"/>
  <c r="O314" i="1"/>
  <c r="O320" i="1"/>
  <c r="O334" i="1"/>
  <c r="O362" i="1"/>
  <c r="O363" i="1"/>
  <c r="O368" i="1"/>
  <c r="O392" i="1"/>
  <c r="O409" i="1"/>
  <c r="O410" i="1"/>
  <c r="O425" i="1"/>
  <c r="O448" i="1"/>
  <c r="O465" i="1"/>
  <c r="O469" i="1"/>
  <c r="O497" i="1"/>
  <c r="O513" i="1"/>
  <c r="O516" i="1"/>
  <c r="O521" i="1"/>
  <c r="O526" i="1"/>
  <c r="O531" i="1"/>
  <c r="O543" i="1"/>
  <c r="O566" i="1"/>
  <c r="O573" i="1"/>
  <c r="O580" i="1"/>
  <c r="O603" i="1"/>
  <c r="O629" i="1"/>
  <c r="O639" i="1"/>
  <c r="O655" i="1"/>
  <c r="O656" i="1"/>
  <c r="O664" i="1"/>
  <c r="O673" i="1"/>
  <c r="O679" i="1"/>
  <c r="O686" i="1"/>
  <c r="O687" i="1"/>
  <c r="O692" i="1"/>
  <c r="O697" i="1"/>
  <c r="O701" i="1"/>
  <c r="O703" i="1"/>
  <c r="O711" i="1"/>
  <c r="O762" i="1"/>
  <c r="O771" i="1"/>
  <c r="O780" i="1"/>
  <c r="O795" i="1"/>
  <c r="O8" i="1"/>
  <c r="O28" i="1"/>
  <c r="O30" i="1"/>
  <c r="O34" i="1"/>
  <c r="O35" i="1"/>
  <c r="O49" i="1"/>
  <c r="O54" i="1"/>
  <c r="O55" i="1"/>
  <c r="O69" i="1"/>
  <c r="O74" i="1"/>
  <c r="O84" i="1"/>
  <c r="O94" i="1"/>
  <c r="O95" i="1"/>
  <c r="O100" i="1"/>
  <c r="O104" i="1"/>
  <c r="O111" i="1"/>
  <c r="O114" i="1"/>
  <c r="O117" i="1"/>
  <c r="O121" i="1"/>
  <c r="O122" i="1"/>
  <c r="O147" i="1"/>
  <c r="O148" i="1"/>
  <c r="O173" i="1"/>
  <c r="O174" i="1"/>
  <c r="O176" i="1"/>
  <c r="O187" i="1"/>
  <c r="O203" i="1"/>
  <c r="O209" i="1"/>
  <c r="O210" i="1"/>
  <c r="O211" i="1"/>
  <c r="O215" i="1"/>
  <c r="O216" i="1"/>
  <c r="O231" i="1"/>
  <c r="O241" i="1"/>
  <c r="O246" i="1"/>
  <c r="O247" i="1"/>
  <c r="O249" i="1"/>
  <c r="O251" i="1"/>
  <c r="O269" i="1"/>
  <c r="O272" i="1"/>
  <c r="O274" i="1"/>
  <c r="O294" i="1"/>
  <c r="O296" i="1"/>
  <c r="O298" i="1"/>
  <c r="O300" i="1"/>
  <c r="O309" i="1"/>
  <c r="O424" i="1"/>
  <c r="O464" i="1"/>
  <c r="O478" i="1"/>
  <c r="O501" i="1"/>
  <c r="O502" i="1"/>
  <c r="O505" i="1"/>
  <c r="O520" i="1"/>
  <c r="O532" i="1"/>
  <c r="O533" i="1"/>
  <c r="O584" i="1"/>
  <c r="O593" i="1"/>
  <c r="O602" i="1"/>
  <c r="O608" i="1"/>
  <c r="O724" i="1"/>
  <c r="O734" i="1"/>
  <c r="O745" i="1"/>
  <c r="O755" i="1"/>
  <c r="O770" i="1"/>
  <c r="O774" i="1"/>
  <c r="O784" i="1"/>
  <c r="O319" i="1"/>
  <c r="O322" i="1"/>
  <c r="O359" i="1"/>
  <c r="O360" i="1"/>
  <c r="O367" i="1"/>
  <c r="O369" i="1"/>
  <c r="O382" i="1"/>
  <c r="O391" i="1"/>
  <c r="O396" i="1"/>
  <c r="O398" i="1"/>
  <c r="O416" i="1"/>
  <c r="O417" i="1"/>
  <c r="O441" i="1"/>
  <c r="O447" i="1"/>
  <c r="O458" i="1"/>
  <c r="O459" i="1"/>
  <c r="O460" i="1"/>
  <c r="O468" i="1"/>
  <c r="O488" i="1"/>
  <c r="O519" i="1"/>
  <c r="O529" i="1"/>
  <c r="O530" i="1"/>
  <c r="O542" i="1"/>
  <c r="O544" i="1"/>
  <c r="O548" i="1"/>
  <c r="O550" i="1"/>
  <c r="O553" i="1"/>
  <c r="O554" i="1"/>
  <c r="O562" i="1"/>
  <c r="O572" i="1"/>
  <c r="O581" i="1"/>
  <c r="O591" i="1"/>
  <c r="O607" i="1"/>
  <c r="O618" i="1"/>
  <c r="O624" i="1"/>
  <c r="O626" i="1"/>
  <c r="O627" i="1"/>
  <c r="O628" i="1"/>
  <c r="O633" i="1"/>
  <c r="O650" i="1"/>
  <c r="O660" i="1"/>
  <c r="O668" i="1"/>
  <c r="O678" i="1"/>
  <c r="O684" i="1"/>
  <c r="O700" i="1"/>
  <c r="O714" i="1"/>
  <c r="O719" i="1"/>
  <c r="O720" i="1"/>
  <c r="O728" i="1"/>
  <c r="O733" i="1"/>
  <c r="O746" i="1"/>
  <c r="O769" i="1"/>
  <c r="O773" i="1"/>
  <c r="O789" i="1"/>
  <c r="O48" i="1"/>
  <c r="O113" i="1"/>
  <c r="O357" i="1"/>
  <c r="O374" i="1"/>
  <c r="O466" i="1"/>
  <c r="O5" i="1"/>
  <c r="O20" i="1"/>
  <c r="O24" i="1"/>
  <c r="O44" i="1"/>
  <c r="O56" i="1"/>
  <c r="O78" i="1"/>
  <c r="O119" i="1"/>
  <c r="O130" i="1"/>
  <c r="O142" i="1"/>
  <c r="O229" i="1"/>
  <c r="O255" i="1"/>
  <c r="O588" i="1"/>
  <c r="O621" i="1"/>
  <c r="O16" i="1"/>
  <c r="O123" i="1"/>
  <c r="O133" i="1"/>
  <c r="O161" i="1"/>
  <c r="O170" i="1"/>
  <c r="O205" i="1"/>
  <c r="O220" i="1"/>
  <c r="O270" i="1"/>
  <c r="O347" i="1"/>
  <c r="O364" i="1"/>
  <c r="O384" i="1"/>
  <c r="O485" i="1"/>
  <c r="O496" i="1"/>
  <c r="O590" i="1"/>
  <c r="O649" i="1"/>
  <c r="O752" i="1"/>
  <c r="O32" i="1"/>
  <c r="O64" i="1"/>
  <c r="O91" i="1"/>
  <c r="O127" i="1"/>
  <c r="O146" i="1"/>
  <c r="O175" i="1"/>
  <c r="O189" i="1"/>
  <c r="O218" i="1"/>
  <c r="O254" i="1"/>
  <c r="O281" i="1"/>
  <c r="O315" i="1"/>
  <c r="O435" i="1"/>
  <c r="O657" i="1"/>
  <c r="O691" i="1"/>
  <c r="O727" i="1"/>
  <c r="O732" i="1"/>
  <c r="O738" i="1"/>
  <c r="O88" i="1"/>
  <c r="O105" i="1"/>
  <c r="O118" i="1"/>
  <c r="O149" i="1"/>
  <c r="O152" i="1"/>
  <c r="O171" i="1"/>
  <c r="O204" i="1"/>
  <c r="O214" i="1"/>
  <c r="O240" i="1"/>
  <c r="O330" i="1"/>
  <c r="O387" i="1"/>
  <c r="O408" i="1"/>
  <c r="O429" i="1"/>
  <c r="O442" i="1"/>
  <c r="O477" i="1"/>
  <c r="O500" i="1"/>
  <c r="O528" i="1"/>
  <c r="O592" i="1"/>
  <c r="O599" i="1"/>
  <c r="O647" i="1"/>
  <c r="O665" i="1"/>
  <c r="O667" i="1"/>
  <c r="O689" i="1"/>
  <c r="O756" i="1"/>
  <c r="O776" i="1"/>
  <c r="O797" i="1"/>
  <c r="O23" i="1"/>
  <c r="O98" i="1"/>
  <c r="O108" i="1"/>
  <c r="O115" i="1"/>
  <c r="O135" i="1"/>
  <c r="O137" i="1"/>
  <c r="O144" i="1"/>
  <c r="O151" i="1"/>
  <c r="O153" i="1"/>
  <c r="O157" i="1"/>
  <c r="O182" i="1"/>
  <c r="O183" i="1"/>
  <c r="O206" i="1"/>
  <c r="O266" i="1"/>
  <c r="O267" i="1"/>
  <c r="O307" i="1"/>
  <c r="O323" i="1"/>
  <c r="O407" i="1"/>
  <c r="O436" i="1"/>
  <c r="O481" i="1"/>
  <c r="O486" i="1"/>
  <c r="O509" i="1"/>
  <c r="O515" i="1"/>
  <c r="O523" i="1"/>
  <c r="O525" i="1"/>
  <c r="O549" i="1"/>
  <c r="O561" i="1"/>
  <c r="O582" i="1"/>
  <c r="O620" i="1"/>
  <c r="O622" i="1"/>
  <c r="O643" i="1"/>
  <c r="O648" i="1"/>
  <c r="O669" i="1"/>
  <c r="O683" i="1"/>
  <c r="O717" i="1"/>
  <c r="O718" i="1"/>
  <c r="O729" i="1"/>
  <c r="O730" i="1"/>
  <c r="O768" i="1"/>
  <c r="O777" i="1"/>
  <c r="O778" i="1"/>
  <c r="O799" i="1"/>
  <c r="O440" i="1"/>
  <c r="O454" i="1"/>
  <c r="O476" i="1"/>
  <c r="O484" i="1"/>
  <c r="O487" i="1"/>
  <c r="O491" i="1"/>
  <c r="O504" i="1"/>
  <c r="O535" i="1"/>
  <c r="O546" i="1"/>
  <c r="O579" i="1"/>
  <c r="O586" i="1"/>
  <c r="O615" i="1"/>
  <c r="O616" i="1"/>
  <c r="O638" i="1"/>
  <c r="O670" i="1"/>
  <c r="O672" i="1"/>
  <c r="O706" i="1"/>
  <c r="O707" i="1"/>
  <c r="O716" i="1"/>
  <c r="O757" i="1"/>
  <c r="O761" i="1"/>
  <c r="O779" i="1"/>
</calcChain>
</file>

<file path=xl/sharedStrings.xml><?xml version="1.0" encoding="utf-8"?>
<sst xmlns="http://schemas.openxmlformats.org/spreadsheetml/2006/main" count="1267" uniqueCount="888">
  <si>
    <t>刘浩淇</t>
  </si>
  <si>
    <t>郭欣瑜</t>
  </si>
  <si>
    <t>徐卓雯</t>
  </si>
  <si>
    <t>郝雪玲</t>
  </si>
  <si>
    <t>李子潮</t>
  </si>
  <si>
    <t>赵碧月</t>
  </si>
  <si>
    <t>高小琴</t>
  </si>
  <si>
    <t>王朵</t>
  </si>
  <si>
    <t>罗佳宁</t>
  </si>
  <si>
    <t>李荣杰</t>
  </si>
  <si>
    <t>樊子江</t>
  </si>
  <si>
    <t>王丹宇</t>
  </si>
  <si>
    <t>赵潘</t>
  </si>
  <si>
    <t>朱禹丞</t>
  </si>
  <si>
    <t>钱鑫</t>
  </si>
  <si>
    <t>张成业</t>
  </si>
  <si>
    <t>师嘉伟</t>
  </si>
  <si>
    <t>李江洋</t>
  </si>
  <si>
    <t>梁伟巍</t>
  </si>
  <si>
    <t>魏俊伟</t>
  </si>
  <si>
    <t>张旭东</t>
  </si>
  <si>
    <t>吕雪阳</t>
  </si>
  <si>
    <t>郝劲安</t>
  </si>
  <si>
    <t>权恒</t>
  </si>
  <si>
    <t>杨庆霖</t>
  </si>
  <si>
    <t>吕洋</t>
  </si>
  <si>
    <t>柴博洋</t>
  </si>
  <si>
    <t>何俗</t>
  </si>
  <si>
    <t>张明昌</t>
  </si>
  <si>
    <t>张泽峰</t>
  </si>
  <si>
    <t>薛东</t>
  </si>
  <si>
    <t>赵晨凯</t>
  </si>
  <si>
    <t>鲁江波</t>
  </si>
  <si>
    <t xml:space="preserve">0
</t>
  </si>
  <si>
    <t>关小飞</t>
  </si>
  <si>
    <t>员向阳</t>
  </si>
  <si>
    <t>闫政屹</t>
  </si>
  <si>
    <t>苏思杰</t>
  </si>
  <si>
    <t>杨璐文</t>
  </si>
  <si>
    <t>武奕欢</t>
  </si>
  <si>
    <t>米佳钰</t>
  </si>
  <si>
    <t>古依灵</t>
  </si>
  <si>
    <t>甄可歆</t>
  </si>
  <si>
    <t>景莹峰</t>
  </si>
  <si>
    <t>董倩瑜</t>
  </si>
  <si>
    <t>亢华琪</t>
  </si>
  <si>
    <t>秦华</t>
  </si>
  <si>
    <t>王丹丹</t>
  </si>
  <si>
    <t>张济洲</t>
  </si>
  <si>
    <t>王威龙</t>
  </si>
  <si>
    <t>王文君</t>
  </si>
  <si>
    <t>张杰</t>
  </si>
  <si>
    <t>丁晨炀</t>
  </si>
  <si>
    <t>张瀚</t>
  </si>
  <si>
    <t>赵浩帆</t>
  </si>
  <si>
    <t>焦宇涵</t>
  </si>
  <si>
    <t>王哲诚</t>
  </si>
  <si>
    <t>贺星星</t>
  </si>
  <si>
    <t>武帅</t>
  </si>
  <si>
    <t>贾伟</t>
  </si>
  <si>
    <t>兰宇田</t>
  </si>
  <si>
    <t>王贺龙</t>
  </si>
  <si>
    <t>毛源锋</t>
  </si>
  <si>
    <t>郝东衡</t>
  </si>
  <si>
    <t>张佳庆</t>
  </si>
  <si>
    <t>王家奇</t>
  </si>
  <si>
    <t>许博林</t>
  </si>
  <si>
    <t>翟泽江</t>
  </si>
  <si>
    <t>赵子震</t>
  </si>
  <si>
    <t>王泽坤</t>
  </si>
  <si>
    <t>徐东强</t>
  </si>
  <si>
    <t>王泽昊</t>
  </si>
  <si>
    <t>徐玺栋</t>
  </si>
  <si>
    <t>吴雨浩</t>
  </si>
  <si>
    <t>李阳</t>
  </si>
  <si>
    <t>李振赫</t>
  </si>
  <si>
    <t>姜钰鑫</t>
  </si>
  <si>
    <t>常晟</t>
  </si>
  <si>
    <t>刘雅慧</t>
  </si>
  <si>
    <t>吴博翔</t>
  </si>
  <si>
    <t>张明敏</t>
  </si>
  <si>
    <t>杨艺颖</t>
  </si>
  <si>
    <t>张雨</t>
  </si>
  <si>
    <t>郑瑾</t>
  </si>
  <si>
    <t>董青</t>
  </si>
  <si>
    <t>韩泽雨</t>
  </si>
  <si>
    <t>闫宇彬</t>
  </si>
  <si>
    <t>雷弘宇</t>
  </si>
  <si>
    <t>王彦伟</t>
  </si>
  <si>
    <t>张文韬</t>
  </si>
  <si>
    <t>李沛伦</t>
  </si>
  <si>
    <t>吴雯涛</t>
  </si>
  <si>
    <t>张子帅</t>
  </si>
  <si>
    <t>赵志远</t>
  </si>
  <si>
    <t>刘铭凯</t>
  </si>
  <si>
    <t>程嘉龙</t>
  </si>
  <si>
    <t>张华伟</t>
  </si>
  <si>
    <t>周川庆</t>
  </si>
  <si>
    <t>梁煜</t>
  </si>
  <si>
    <t>刘奚宇</t>
  </si>
  <si>
    <t>马志超</t>
  </si>
  <si>
    <t>柳映波</t>
  </si>
  <si>
    <t>贾岳泉</t>
  </si>
  <si>
    <t>张志海</t>
  </si>
  <si>
    <t>杨卓实</t>
  </si>
  <si>
    <t>胡迦南</t>
  </si>
  <si>
    <t>杜伟光</t>
  </si>
  <si>
    <t>张英卓</t>
  </si>
  <si>
    <t>徐泽森</t>
  </si>
  <si>
    <t>吉亚强</t>
  </si>
  <si>
    <t>吕学奇</t>
  </si>
  <si>
    <t>董酷</t>
  </si>
  <si>
    <t>白洋鸣</t>
  </si>
  <si>
    <t>毕苏宇</t>
  </si>
  <si>
    <t>王海鹏</t>
  </si>
  <si>
    <t>尉崔杰</t>
  </si>
  <si>
    <t>左曦</t>
  </si>
  <si>
    <t>马智强</t>
  </si>
  <si>
    <t>李艳武</t>
  </si>
  <si>
    <t>高琦</t>
  </si>
  <si>
    <t>张朝亮</t>
  </si>
  <si>
    <t>姚心蕊</t>
  </si>
  <si>
    <t>陈楠心</t>
  </si>
  <si>
    <t>郭雯雯</t>
  </si>
  <si>
    <t>常煜</t>
  </si>
  <si>
    <t>刘金</t>
  </si>
  <si>
    <t>王壬甲</t>
  </si>
  <si>
    <t>陈颖</t>
  </si>
  <si>
    <t>闵婕</t>
  </si>
  <si>
    <t>武晶</t>
  </si>
  <si>
    <t>遆露瑶</t>
  </si>
  <si>
    <t>张浩宇</t>
  </si>
  <si>
    <t>杨世杰</t>
  </si>
  <si>
    <t>杜董飞</t>
  </si>
  <si>
    <t>邓书琦</t>
  </si>
  <si>
    <t>王晓龙</t>
  </si>
  <si>
    <t>翟佳龙</t>
  </si>
  <si>
    <t>张翔宇</t>
  </si>
  <si>
    <t>魏欣泽</t>
  </si>
  <si>
    <t>张超</t>
  </si>
  <si>
    <t>张峰睿</t>
  </si>
  <si>
    <t>温巨鹏</t>
  </si>
  <si>
    <t>刘泉青</t>
  </si>
  <si>
    <t>张耿隩</t>
  </si>
  <si>
    <t>韩森屾</t>
  </si>
  <si>
    <t>张朝奉</t>
  </si>
  <si>
    <t>原遵杰</t>
  </si>
  <si>
    <t>范亚俊</t>
  </si>
  <si>
    <t>赵世博</t>
  </si>
  <si>
    <t>王栋海</t>
  </si>
  <si>
    <t>王玺</t>
  </si>
  <si>
    <t>刘冰</t>
  </si>
  <si>
    <t>聂浩东</t>
  </si>
  <si>
    <t>韩润豪</t>
  </si>
  <si>
    <t>李冰</t>
  </si>
  <si>
    <t>王炎涛</t>
  </si>
  <si>
    <t>贺子帆</t>
  </si>
  <si>
    <t>崔书涵</t>
  </si>
  <si>
    <t>贾乐</t>
  </si>
  <si>
    <t>柴劭璇</t>
  </si>
  <si>
    <t>赵锐东</t>
  </si>
  <si>
    <t>郝康将</t>
  </si>
  <si>
    <t>薛富璟</t>
  </si>
  <si>
    <t>郝伟钦</t>
  </si>
  <si>
    <t>田倬毓</t>
  </si>
  <si>
    <t>赵文婧</t>
  </si>
  <si>
    <t>燕晓煜</t>
  </si>
  <si>
    <t>刘彦筠</t>
  </si>
  <si>
    <t>胡文轩</t>
  </si>
  <si>
    <t>梁睿婕</t>
  </si>
  <si>
    <t>尚洋丹</t>
  </si>
  <si>
    <t>王柯心</t>
  </si>
  <si>
    <t>张更荣</t>
  </si>
  <si>
    <t>杨智宇</t>
  </si>
  <si>
    <t>宋金峰</t>
  </si>
  <si>
    <t>赵耀</t>
  </si>
  <si>
    <t>杜瑜</t>
  </si>
  <si>
    <t>力翼琛</t>
  </si>
  <si>
    <t>刘俊峰</t>
  </si>
  <si>
    <t>白锐荣</t>
  </si>
  <si>
    <t>马宇飞</t>
  </si>
  <si>
    <t>王宇航</t>
  </si>
  <si>
    <t>桑治煜</t>
  </si>
  <si>
    <t>马浩程</t>
  </si>
  <si>
    <t>梁沛</t>
  </si>
  <si>
    <t xml:space="preserve">赵永龙 </t>
  </si>
  <si>
    <t>徐树杰</t>
  </si>
  <si>
    <t>冀凯</t>
  </si>
  <si>
    <t>赵劭辉</t>
  </si>
  <si>
    <t>毛浩宇</t>
  </si>
  <si>
    <t>郭冠呈</t>
  </si>
  <si>
    <t>吴钰乾</t>
  </si>
  <si>
    <t>裴端</t>
  </si>
  <si>
    <t>李颖</t>
  </si>
  <si>
    <t>薛树杰</t>
  </si>
  <si>
    <t>王欣哲</t>
  </si>
  <si>
    <t>郝京瑞</t>
  </si>
  <si>
    <t>王玉朋</t>
  </si>
  <si>
    <t>杨盛杰</t>
  </si>
  <si>
    <t>柴思进</t>
  </si>
  <si>
    <t>王启轩</t>
  </si>
  <si>
    <t>赵薛泽</t>
  </si>
  <si>
    <t>牛力</t>
  </si>
  <si>
    <t>张柏汇</t>
  </si>
  <si>
    <t>薛东慧</t>
  </si>
  <si>
    <t>高晨</t>
  </si>
  <si>
    <t>刘姝婧</t>
  </si>
  <si>
    <t>李雨</t>
  </si>
  <si>
    <t>王禹丹</t>
  </si>
  <si>
    <t>屈洛瑶</t>
  </si>
  <si>
    <t>边昭璇</t>
  </si>
  <si>
    <t>焦瑞璇</t>
  </si>
  <si>
    <t>甄妙涵</t>
  </si>
  <si>
    <t>薛城齐</t>
  </si>
  <si>
    <t>谢鲤丞</t>
  </si>
  <si>
    <t>李怀瑾</t>
  </si>
  <si>
    <t>吉嘉望</t>
  </si>
  <si>
    <t>刘伟强</t>
  </si>
  <si>
    <t>梁君君</t>
  </si>
  <si>
    <t>张志焱</t>
  </si>
  <si>
    <t>马宇伦</t>
  </si>
  <si>
    <t>李靖宇</t>
  </si>
  <si>
    <t>石正泽</t>
  </si>
  <si>
    <t>沈丁力</t>
  </si>
  <si>
    <t>李世超</t>
  </si>
  <si>
    <t>张哲宇</t>
  </si>
  <si>
    <t>张鑫</t>
  </si>
  <si>
    <t>张龙</t>
  </si>
  <si>
    <t>魏旭东</t>
  </si>
  <si>
    <t>王智杰</t>
  </si>
  <si>
    <t>马骁骥</t>
  </si>
  <si>
    <t>杜晓雨</t>
  </si>
  <si>
    <t>张文杰</t>
  </si>
  <si>
    <t>郭玉玺</t>
  </si>
  <si>
    <t>谢国栋</t>
  </si>
  <si>
    <t>张泽宇</t>
  </si>
  <si>
    <t>李晨</t>
  </si>
  <si>
    <t>王大地</t>
  </si>
  <si>
    <t>裴润田</t>
  </si>
  <si>
    <t>闫严旭</t>
  </si>
  <si>
    <t>赵文康</t>
  </si>
  <si>
    <t>王智冉</t>
  </si>
  <si>
    <t>郭泽伟</t>
  </si>
  <si>
    <t>韩强强</t>
  </si>
  <si>
    <t>谭亚军</t>
  </si>
  <si>
    <t>王宇</t>
  </si>
  <si>
    <t>刘占喜</t>
  </si>
  <si>
    <t>刘涛</t>
  </si>
  <si>
    <t>郭庆翔</t>
  </si>
  <si>
    <t>杨懿笑</t>
  </si>
  <si>
    <t>张静</t>
  </si>
  <si>
    <t>唐嘉敏</t>
  </si>
  <si>
    <t>李学玲</t>
  </si>
  <si>
    <t>亓荣晨</t>
  </si>
  <si>
    <t>常倩玉</t>
  </si>
  <si>
    <t>闫菲</t>
  </si>
  <si>
    <t>侯林静</t>
  </si>
  <si>
    <t>张瀚林</t>
  </si>
  <si>
    <t>罗顺顺</t>
  </si>
  <si>
    <t>于昌平</t>
  </si>
  <si>
    <t>郝晓亮</t>
  </si>
  <si>
    <t>林泽松</t>
  </si>
  <si>
    <t>赵明</t>
  </si>
  <si>
    <t>王需晨</t>
  </si>
  <si>
    <t>延霖</t>
  </si>
  <si>
    <t>刘欢</t>
  </si>
  <si>
    <t>王明千</t>
  </si>
  <si>
    <t>张耀</t>
  </si>
  <si>
    <t>靳熙辉</t>
  </si>
  <si>
    <t>朱铭徽</t>
  </si>
  <si>
    <t>陈亚东</t>
  </si>
  <si>
    <t>任健宇</t>
  </si>
  <si>
    <t>李睿祥</t>
  </si>
  <si>
    <t>程龙</t>
  </si>
  <si>
    <t>李鑫</t>
  </si>
  <si>
    <t>周巷合</t>
  </si>
  <si>
    <t>郝文浩</t>
  </si>
  <si>
    <t>张毅华</t>
  </si>
  <si>
    <t>王泽华</t>
  </si>
  <si>
    <t>朱天玉</t>
  </si>
  <si>
    <t>甘子豪</t>
  </si>
  <si>
    <t>王英豪</t>
  </si>
  <si>
    <t>孙江伟</t>
  </si>
  <si>
    <t>张振东</t>
  </si>
  <si>
    <t>王琛琪</t>
  </si>
  <si>
    <t>乔保杰</t>
  </si>
  <si>
    <t>陈泖榛</t>
  </si>
  <si>
    <t>杨亚琛</t>
  </si>
  <si>
    <t>许佳琦</t>
  </si>
  <si>
    <t>宁晓波</t>
  </si>
  <si>
    <t>韩甜甜</t>
  </si>
  <si>
    <t>刘玫</t>
  </si>
  <si>
    <t>仝琳雁</t>
  </si>
  <si>
    <t>张耀丹</t>
  </si>
  <si>
    <t>李欣欣</t>
  </si>
  <si>
    <t>张晴</t>
  </si>
  <si>
    <t>闫炫彤</t>
  </si>
  <si>
    <t>石昂艳</t>
  </si>
  <si>
    <t>袁旭婷</t>
  </si>
  <si>
    <t>刘前宏</t>
  </si>
  <si>
    <t>弓江涛</t>
  </si>
  <si>
    <t>刘松涛</t>
  </si>
  <si>
    <t>闫泓宇</t>
  </si>
  <si>
    <t>刘琪</t>
  </si>
  <si>
    <t>梁宇杰</t>
  </si>
  <si>
    <t>张玉栋</t>
  </si>
  <si>
    <t>侯乔译</t>
  </si>
  <si>
    <t>牛天豪</t>
  </si>
  <si>
    <t>曹琛埌</t>
  </si>
  <si>
    <t>刘洋</t>
  </si>
  <si>
    <t>荆钰</t>
  </si>
  <si>
    <t>刘鑫磊</t>
  </si>
  <si>
    <t>李超</t>
  </si>
  <si>
    <t>段宏田</t>
  </si>
  <si>
    <t>边泽宇</t>
  </si>
  <si>
    <t>邱子龙</t>
  </si>
  <si>
    <t>王皓钰</t>
  </si>
  <si>
    <t>扆研博</t>
  </si>
  <si>
    <t>宁志华</t>
  </si>
  <si>
    <t>路璇</t>
  </si>
  <si>
    <t>赵凡清</t>
  </si>
  <si>
    <t>赵立夫</t>
  </si>
  <si>
    <t>赵振炳</t>
  </si>
  <si>
    <t>呼记龙</t>
  </si>
  <si>
    <t>陈奕弛</t>
  </si>
  <si>
    <t>郑家豪</t>
  </si>
  <si>
    <t>谭亚洲</t>
  </si>
  <si>
    <t>郭方达</t>
  </si>
  <si>
    <t>张国辉</t>
  </si>
  <si>
    <t>冯浩男</t>
  </si>
  <si>
    <t>高宁</t>
  </si>
  <si>
    <t>袁小芃</t>
  </si>
  <si>
    <t>李佳灿</t>
  </si>
  <si>
    <t>谭文博</t>
  </si>
  <si>
    <t>范欣蓉</t>
  </si>
  <si>
    <t>高星雨</t>
  </si>
  <si>
    <t>安琪</t>
  </si>
  <si>
    <t>管婷婷</t>
  </si>
  <si>
    <t>史琳涛</t>
  </si>
  <si>
    <t>崔亚洁</t>
  </si>
  <si>
    <t>王一星</t>
  </si>
  <si>
    <t>常恩耀</t>
  </si>
  <si>
    <t>郭骇龙</t>
  </si>
  <si>
    <t>何昌杰</t>
  </si>
  <si>
    <t>肖鑫培</t>
  </si>
  <si>
    <t>刘辉</t>
  </si>
  <si>
    <t>高日君</t>
  </si>
  <si>
    <t>李文韬</t>
  </si>
  <si>
    <t>赵强</t>
  </si>
  <si>
    <t>靳广瑞</t>
  </si>
  <si>
    <t>陈毅杰</t>
  </si>
  <si>
    <t>田野</t>
  </si>
  <si>
    <t>周建磐</t>
  </si>
  <si>
    <t>杨林宇</t>
  </si>
  <si>
    <t>李鹏辉</t>
  </si>
  <si>
    <t>任振东</t>
  </si>
  <si>
    <t>刘国涛</t>
  </si>
  <si>
    <t>陈其睿</t>
  </si>
  <si>
    <t>吕永潮</t>
  </si>
  <si>
    <t>刘钊维</t>
  </si>
  <si>
    <t>成笑幸</t>
  </si>
  <si>
    <t>杨晶</t>
  </si>
  <si>
    <t>王建昊</t>
  </si>
  <si>
    <t>辛尚儒</t>
  </si>
  <si>
    <t>郭鹏鹏</t>
  </si>
  <si>
    <t>梁世豪</t>
  </si>
  <si>
    <t>秦瑞瑞</t>
  </si>
  <si>
    <t>杨洁琼</t>
  </si>
  <si>
    <t>范华</t>
  </si>
  <si>
    <t>钟正雨</t>
  </si>
  <si>
    <t>郭欣明</t>
  </si>
  <si>
    <t>王嘉璐</t>
  </si>
  <si>
    <t>张泽林</t>
  </si>
  <si>
    <t>任欣悦</t>
  </si>
  <si>
    <t>牛美琪</t>
  </si>
  <si>
    <t>赵晓敏</t>
  </si>
  <si>
    <t>李锦华</t>
  </si>
  <si>
    <t>王柯茜</t>
  </si>
  <si>
    <t>毛欣雨</t>
  </si>
  <si>
    <t>贾瑞琦</t>
  </si>
  <si>
    <t>徐敬轩</t>
  </si>
  <si>
    <t>李韦江</t>
  </si>
  <si>
    <t>王兴宇</t>
  </si>
  <si>
    <t>曹瑞臣</t>
  </si>
  <si>
    <t>刘永亮</t>
  </si>
  <si>
    <t>马书剑</t>
  </si>
  <si>
    <t>马炎超</t>
  </si>
  <si>
    <t>刘炳炜</t>
  </si>
  <si>
    <t>吕跃辉</t>
  </si>
  <si>
    <t>王思远</t>
  </si>
  <si>
    <t>赵东</t>
  </si>
  <si>
    <t>张羽辰</t>
  </si>
  <si>
    <t>程宇迪</t>
  </si>
  <si>
    <t>杨钧惠</t>
  </si>
  <si>
    <t>王晨阳</t>
  </si>
  <si>
    <t>李玮林</t>
  </si>
  <si>
    <t>裴齐</t>
  </si>
  <si>
    <t>赵琳杰</t>
  </si>
  <si>
    <t>王泽鹏</t>
  </si>
  <si>
    <t>陈泽武</t>
  </si>
  <si>
    <t>兰靖钰</t>
  </si>
  <si>
    <t>郝振伟</t>
  </si>
  <si>
    <t>卢鑫鹏</t>
  </si>
  <si>
    <t>刘玉鹏</t>
  </si>
  <si>
    <t>李世阳</t>
  </si>
  <si>
    <t>李旺森</t>
  </si>
  <si>
    <t>吴怡帆</t>
  </si>
  <si>
    <t>18130041102</t>
  </si>
  <si>
    <t>张锦荣</t>
  </si>
  <si>
    <t>郝荣荣</t>
  </si>
  <si>
    <t>18130041104</t>
  </si>
  <si>
    <t>冯瑶</t>
  </si>
  <si>
    <t>郝宇</t>
  </si>
  <si>
    <t>李娜</t>
  </si>
  <si>
    <t>杜婉妮</t>
  </si>
  <si>
    <t>18130041108</t>
  </si>
  <si>
    <t>刘瑶珍</t>
  </si>
  <si>
    <t>18130041109</t>
  </si>
  <si>
    <t>18130041110</t>
  </si>
  <si>
    <t>18130041111</t>
  </si>
  <si>
    <t>石晋雪</t>
  </si>
  <si>
    <t>王晓阳</t>
  </si>
  <si>
    <t>18130041113</t>
  </si>
  <si>
    <t>18130041114</t>
  </si>
  <si>
    <t>李怀瑜</t>
  </si>
  <si>
    <t>王浩驰</t>
  </si>
  <si>
    <t>18130041116</t>
  </si>
  <si>
    <t>李国庆</t>
  </si>
  <si>
    <t>18130041118</t>
  </si>
  <si>
    <t>张宇晨</t>
  </si>
  <si>
    <t>富云龙</t>
  </si>
  <si>
    <t>18130041120</t>
  </si>
  <si>
    <t>张铭之</t>
  </si>
  <si>
    <t>18130041121</t>
  </si>
  <si>
    <t>李煜波</t>
  </si>
  <si>
    <t>赵政渊</t>
  </si>
  <si>
    <t>18130041123</t>
  </si>
  <si>
    <t>史涛</t>
  </si>
  <si>
    <t>刘国炜</t>
  </si>
  <si>
    <t>18130041125</t>
  </si>
  <si>
    <t>马福宝</t>
  </si>
  <si>
    <t>张笑天</t>
  </si>
  <si>
    <t>18130041127</t>
  </si>
  <si>
    <t>郭少帅</t>
  </si>
  <si>
    <t>18130041128</t>
  </si>
  <si>
    <t>王梓灏</t>
  </si>
  <si>
    <t>王治朝</t>
  </si>
  <si>
    <t>18130041130</t>
  </si>
  <si>
    <t>程帅</t>
  </si>
  <si>
    <t>冯宇</t>
  </si>
  <si>
    <t>18130041132</t>
  </si>
  <si>
    <t>黄朝博</t>
  </si>
  <si>
    <t>刘瑞宁</t>
  </si>
  <si>
    <t>18130041134</t>
  </si>
  <si>
    <t>王泰磊</t>
  </si>
  <si>
    <t>18130041135</t>
  </si>
  <si>
    <t>董朋鑫</t>
  </si>
  <si>
    <t>樊松涛</t>
  </si>
  <si>
    <t>18130041137</t>
  </si>
  <si>
    <t>孙兆瑞</t>
  </si>
  <si>
    <t>吕晋泰</t>
  </si>
  <si>
    <t>18130041139</t>
  </si>
  <si>
    <t>康宏源</t>
  </si>
  <si>
    <t>18130041140</t>
  </si>
  <si>
    <t>王卫东</t>
  </si>
  <si>
    <t>李宗泽</t>
  </si>
  <si>
    <t>18130041142</t>
  </si>
  <si>
    <t>张浩男</t>
  </si>
  <si>
    <t>牛磊</t>
  </si>
  <si>
    <t>18130041144</t>
  </si>
  <si>
    <t>李双游</t>
  </si>
  <si>
    <t>18130041145</t>
  </si>
  <si>
    <t>任华胜</t>
  </si>
  <si>
    <t>18130041146</t>
  </si>
  <si>
    <t>刘坚</t>
  </si>
  <si>
    <t>18130041147</t>
  </si>
  <si>
    <t>王春哲</t>
  </si>
  <si>
    <t>黄佳森</t>
  </si>
  <si>
    <t>魏龙杰</t>
  </si>
  <si>
    <t>李钰茹</t>
  </si>
  <si>
    <t>张德胜</t>
  </si>
  <si>
    <t>杨亮宝</t>
  </si>
  <si>
    <t>赵俐雅</t>
  </si>
  <si>
    <t>刘帅彤</t>
  </si>
  <si>
    <t>张纪胜</t>
  </si>
  <si>
    <t>白岩</t>
  </si>
  <si>
    <t>王文博</t>
  </si>
  <si>
    <t>郝豹</t>
  </si>
  <si>
    <t>王雁强</t>
  </si>
  <si>
    <t>赵维建</t>
  </si>
  <si>
    <t>路航天</t>
  </si>
  <si>
    <t>李泳江</t>
  </si>
  <si>
    <t>李鹏华</t>
  </si>
  <si>
    <t>高杰</t>
  </si>
  <si>
    <t>薛文</t>
  </si>
  <si>
    <t>赵玫驭</t>
  </si>
  <si>
    <t>安海蒙</t>
  </si>
  <si>
    <t>史睿楠</t>
  </si>
  <si>
    <t>孙文韬</t>
  </si>
  <si>
    <t>李志宏</t>
  </si>
  <si>
    <t>杨宇</t>
  </si>
  <si>
    <t>郝嘉炫</t>
  </si>
  <si>
    <t>白力玉</t>
  </si>
  <si>
    <t>郭旭东</t>
  </si>
  <si>
    <t>胡海</t>
  </si>
  <si>
    <t>翟成宇</t>
  </si>
  <si>
    <t>石瑞聪</t>
  </si>
  <si>
    <t>冀飞腾</t>
  </si>
  <si>
    <t>赵杰</t>
  </si>
  <si>
    <t>马健鑫</t>
  </si>
  <si>
    <t>张宇翔</t>
  </si>
  <si>
    <t>李晓冰</t>
  </si>
  <si>
    <t>秦雄</t>
  </si>
  <si>
    <t>郑淳戈</t>
  </si>
  <si>
    <t>刘泽晋</t>
  </si>
  <si>
    <t>郭松毅</t>
  </si>
  <si>
    <t>宋霆威</t>
  </si>
  <si>
    <t>郝东杰</t>
  </si>
  <si>
    <t>谢瑞杰</t>
  </si>
  <si>
    <t>何玲</t>
  </si>
  <si>
    <t>李鹏悦</t>
  </si>
  <si>
    <t>杜千禧</t>
  </si>
  <si>
    <t>肖佳璐</t>
  </si>
  <si>
    <t>褚蕾</t>
  </si>
  <si>
    <t>梁珍瑞</t>
  </si>
  <si>
    <t>姚嘉颖</t>
  </si>
  <si>
    <t>李司宇</t>
  </si>
  <si>
    <t>雷捷钦</t>
  </si>
  <si>
    <t>闫家亲</t>
  </si>
  <si>
    <t>吴万州</t>
  </si>
  <si>
    <t>雷宏斌</t>
  </si>
  <si>
    <t>郝鹏飞</t>
  </si>
  <si>
    <t>张耀龙</t>
  </si>
  <si>
    <t>刘增哲</t>
  </si>
  <si>
    <t>秦哲浩</t>
  </si>
  <si>
    <t>张德祥</t>
  </si>
  <si>
    <t>魏楚镛</t>
  </si>
  <si>
    <t>和玉鹏</t>
  </si>
  <si>
    <t>党永庆</t>
  </si>
  <si>
    <t>刘泽</t>
  </si>
  <si>
    <t>杭永旺</t>
  </si>
  <si>
    <t>李鹏程</t>
  </si>
  <si>
    <t>董杰</t>
  </si>
  <si>
    <t>侯珂</t>
  </si>
  <si>
    <t>董易新</t>
  </si>
  <si>
    <t>陈卫强</t>
  </si>
  <si>
    <t>徐世洋</t>
  </si>
  <si>
    <t>侯一鸣</t>
  </si>
  <si>
    <t>薛晨阳</t>
  </si>
  <si>
    <t>李跃龙</t>
  </si>
  <si>
    <t>张健</t>
  </si>
  <si>
    <t>李东昆</t>
  </si>
  <si>
    <t>张经纬</t>
  </si>
  <si>
    <t>张宇</t>
  </si>
  <si>
    <t>裴一达</t>
  </si>
  <si>
    <t>田旭瑞</t>
  </si>
  <si>
    <t>刘旭峰</t>
  </si>
  <si>
    <t>范丁亢</t>
  </si>
  <si>
    <t>高凯</t>
  </si>
  <si>
    <t>郭思齐</t>
  </si>
  <si>
    <t>张昕</t>
  </si>
  <si>
    <t>程宿庭</t>
  </si>
  <si>
    <t>王滢</t>
  </si>
  <si>
    <t>王茗</t>
  </si>
  <si>
    <t>徐文秀</t>
  </si>
  <si>
    <t>卢素艳</t>
  </si>
  <si>
    <t>张佳玥</t>
  </si>
  <si>
    <t>武博倩</t>
  </si>
  <si>
    <t>孙雪儿</t>
  </si>
  <si>
    <t>张云琪</t>
  </si>
  <si>
    <t>杨旭斌</t>
  </si>
  <si>
    <t>乔敏祺</t>
  </si>
  <si>
    <t>王腾蛟</t>
  </si>
  <si>
    <t>张嘉伟</t>
  </si>
  <si>
    <t>蔚箫扬</t>
  </si>
  <si>
    <t>朱鹏飞</t>
  </si>
  <si>
    <t>张国志</t>
  </si>
  <si>
    <t>郭宝轩</t>
  </si>
  <si>
    <t>陈昊源</t>
  </si>
  <si>
    <t>郝宸</t>
  </si>
  <si>
    <t>许宇飞</t>
  </si>
  <si>
    <t>李晋</t>
  </si>
  <si>
    <t>李庆</t>
  </si>
  <si>
    <t>闫浩龙</t>
  </si>
  <si>
    <t>杨一鸣</t>
  </si>
  <si>
    <t>雷枫伟</t>
  </si>
  <si>
    <t>王昱龙</t>
  </si>
  <si>
    <t>刘志成</t>
  </si>
  <si>
    <t>原昊</t>
  </si>
  <si>
    <t>徐甲一</t>
  </si>
  <si>
    <t>姜卓磊</t>
  </si>
  <si>
    <t>宁浩栋</t>
  </si>
  <si>
    <t>温耀明</t>
  </si>
  <si>
    <t>张宇龙</t>
  </si>
  <si>
    <t>葛冠廷</t>
  </si>
  <si>
    <t>吴炎明</t>
  </si>
  <si>
    <t>王磊</t>
  </si>
  <si>
    <t>刘鑫</t>
  </si>
  <si>
    <t>李政</t>
  </si>
  <si>
    <t>李东昱</t>
  </si>
  <si>
    <t>白玉洁</t>
  </si>
  <si>
    <t>蒲雅坤</t>
  </si>
  <si>
    <t>陈佳</t>
  </si>
  <si>
    <t>张辰雨</t>
  </si>
  <si>
    <t>李俐洁</t>
  </si>
  <si>
    <t>杨惠茹</t>
  </si>
  <si>
    <t>康悦</t>
  </si>
  <si>
    <t>谢雨婷</t>
  </si>
  <si>
    <t>张兆宏</t>
  </si>
  <si>
    <t>黄宇辰</t>
  </si>
  <si>
    <t>杨剑</t>
  </si>
  <si>
    <t>刘李亦宁</t>
  </si>
  <si>
    <t>张健宁</t>
  </si>
  <si>
    <t>仝安琦</t>
  </si>
  <si>
    <t>刘金津</t>
  </si>
  <si>
    <t>王富民</t>
  </si>
  <si>
    <t>蔡利江</t>
  </si>
  <si>
    <t>田斐元</t>
  </si>
  <si>
    <t>宋晨哲</t>
  </si>
  <si>
    <t>宋潇</t>
  </si>
  <si>
    <t>张镕</t>
  </si>
  <si>
    <t>王明亮</t>
  </si>
  <si>
    <t>王栋楠</t>
  </si>
  <si>
    <t>刘富国</t>
  </si>
  <si>
    <t>尚年冬</t>
  </si>
  <si>
    <t>赵晋伍</t>
  </si>
  <si>
    <t>胡锦龙</t>
  </si>
  <si>
    <t>郭鸿飞</t>
  </si>
  <si>
    <t>姚刚</t>
  </si>
  <si>
    <t>荆明阳</t>
  </si>
  <si>
    <t>张晓琪</t>
  </si>
  <si>
    <t>周世轩</t>
  </si>
  <si>
    <t>贾渊博</t>
  </si>
  <si>
    <t>赵楠</t>
  </si>
  <si>
    <t>乔炳元</t>
  </si>
  <si>
    <t>刘宇</t>
  </si>
  <si>
    <t>冯龙龙</t>
  </si>
  <si>
    <t>李岩骏</t>
  </si>
  <si>
    <t>巢书琦</t>
  </si>
  <si>
    <t>张龙龙</t>
  </si>
  <si>
    <t>张毅</t>
  </si>
  <si>
    <t>李若琪</t>
  </si>
  <si>
    <t>李琳</t>
  </si>
  <si>
    <t>赵璐娃</t>
  </si>
  <si>
    <t>李灏宁</t>
  </si>
  <si>
    <t>赵宇奇</t>
  </si>
  <si>
    <t>张睦玄</t>
  </si>
  <si>
    <t>李超伟</t>
  </si>
  <si>
    <t>王嘉琦</t>
  </si>
  <si>
    <t>李文浩</t>
  </si>
  <si>
    <t>邢子潮</t>
  </si>
  <si>
    <t>冯杰</t>
  </si>
  <si>
    <t>支信</t>
  </si>
  <si>
    <t>梁泽剑</t>
  </si>
  <si>
    <t>王泽宸</t>
  </si>
  <si>
    <t>王科</t>
  </si>
  <si>
    <t>孟明涛</t>
  </si>
  <si>
    <t>魏海龙</t>
  </si>
  <si>
    <t>周鑫磊</t>
  </si>
  <si>
    <t>赵仁伟</t>
  </si>
  <si>
    <t>康达</t>
  </si>
  <si>
    <t>张建山</t>
  </si>
  <si>
    <t>景瑾玮</t>
  </si>
  <si>
    <t>刘鹏佳</t>
  </si>
  <si>
    <t>王新忠</t>
  </si>
  <si>
    <t>李明锐</t>
  </si>
  <si>
    <t>卫雷琪</t>
  </si>
  <si>
    <t>贾卓涛</t>
  </si>
  <si>
    <t>马海欣</t>
  </si>
  <si>
    <t>杜帅楠</t>
  </si>
  <si>
    <t>赵淼</t>
  </si>
  <si>
    <t>王逸凡</t>
  </si>
  <si>
    <t>张驰</t>
  </si>
  <si>
    <t>范楷</t>
  </si>
  <si>
    <t>赵志浩</t>
  </si>
  <si>
    <t>李俊伟</t>
  </si>
  <si>
    <t>骆浩宇</t>
  </si>
  <si>
    <t>康鸿</t>
  </si>
  <si>
    <t>郭东</t>
  </si>
  <si>
    <t>序号</t>
  </si>
  <si>
    <t>学号</t>
  </si>
  <si>
    <t>姓名</t>
  </si>
  <si>
    <t>思想道德素质测评（15%）</t>
  </si>
  <si>
    <t>专业理论素质测评成绩（60%）</t>
  </si>
  <si>
    <t>创新创业素质测评成绩（10%）</t>
  </si>
  <si>
    <t>综合素质测评成绩（15%）</t>
  </si>
  <si>
    <t>总成绩</t>
  </si>
  <si>
    <t>备注</t>
  </si>
  <si>
    <t>基准分</t>
  </si>
  <si>
    <t>扣分</t>
  </si>
  <si>
    <t>总分</t>
  </si>
  <si>
    <t>学分绩点</t>
  </si>
  <si>
    <t>奖励分</t>
  </si>
  <si>
    <t>梁钰涵</t>
  </si>
  <si>
    <t>祁美芥</t>
  </si>
  <si>
    <t>代欣</t>
  </si>
  <si>
    <t>张冬梅</t>
  </si>
  <si>
    <t>孙静</t>
  </si>
  <si>
    <t>孙岩萍</t>
  </si>
  <si>
    <t>王钰树</t>
  </si>
  <si>
    <t>杜俊杰</t>
  </si>
  <si>
    <t>连雨翔</t>
  </si>
  <si>
    <t>董泽华</t>
  </si>
  <si>
    <t>成佺宗</t>
  </si>
  <si>
    <t>李钰</t>
  </si>
  <si>
    <t>张涛</t>
  </si>
  <si>
    <t>吴鹏</t>
  </si>
  <si>
    <t>侯兆瑞</t>
  </si>
  <si>
    <t>杨戬</t>
  </si>
  <si>
    <t>魏宇彬</t>
  </si>
  <si>
    <t>王治</t>
  </si>
  <si>
    <t>罗文耀</t>
  </si>
  <si>
    <t>范琪</t>
  </si>
  <si>
    <t>张国宇</t>
  </si>
  <si>
    <t>刘志超</t>
  </si>
  <si>
    <t>田笑丰</t>
  </si>
  <si>
    <t>武玉</t>
  </si>
  <si>
    <t>叶泽宁</t>
  </si>
  <si>
    <t>王舒宁</t>
  </si>
  <si>
    <t>张丁奇</t>
  </si>
  <si>
    <t>贾玉建</t>
  </si>
  <si>
    <t>高宇博</t>
  </si>
  <si>
    <t>马进原</t>
  </si>
  <si>
    <t>董威伯</t>
  </si>
  <si>
    <t>田润东</t>
  </si>
  <si>
    <t>强海峰</t>
  </si>
  <si>
    <t>吴晓晨</t>
  </si>
  <si>
    <t>韩智源</t>
  </si>
  <si>
    <t>常大智</t>
  </si>
  <si>
    <t>杨超</t>
  </si>
  <si>
    <t>王文波</t>
  </si>
  <si>
    <r>
      <t xml:space="preserve"> </t>
    </r>
    <r>
      <rPr>
        <u/>
        <sz val="11"/>
        <rFont val="宋体"/>
        <family val="3"/>
        <charset val="134"/>
      </rPr>
      <t xml:space="preserve">         软件        </t>
    </r>
    <r>
      <rPr>
        <sz val="11"/>
        <rFont val="宋体"/>
        <family val="3"/>
        <charset val="134"/>
      </rPr>
      <t xml:space="preserve"> 学院 （公章）</t>
    </r>
    <r>
      <rPr>
        <u/>
        <sz val="11"/>
        <rFont val="宋体"/>
        <family val="3"/>
        <charset val="134"/>
      </rPr>
      <t xml:space="preserve">        软件工程       </t>
    </r>
    <r>
      <rPr>
        <sz val="11"/>
        <rFont val="宋体"/>
        <family val="3"/>
        <charset val="134"/>
      </rPr>
      <t>专业</t>
    </r>
    <r>
      <rPr>
        <u/>
        <sz val="11"/>
        <rFont val="宋体"/>
        <family val="3"/>
        <charset val="134"/>
      </rPr>
      <t xml:space="preserve">      </t>
    </r>
    <r>
      <rPr>
        <sz val="11"/>
        <rFont val="宋体"/>
        <family val="3"/>
        <charset val="134"/>
      </rPr>
      <t>年级</t>
    </r>
  </si>
  <si>
    <t>体侧低于60</t>
    <phoneticPr fontId="1" type="noConversion"/>
  </si>
  <si>
    <t>体侧低于60</t>
    <phoneticPr fontId="1" type="noConversion"/>
  </si>
  <si>
    <t>缓考</t>
    <phoneticPr fontId="1" type="noConversion"/>
  </si>
  <si>
    <t>免考</t>
    <phoneticPr fontId="1" type="noConversion"/>
  </si>
  <si>
    <t>缓考</t>
    <phoneticPr fontId="1" type="noConversion"/>
  </si>
  <si>
    <t xml:space="preserve">体侧低于60 </t>
    <phoneticPr fontId="1" type="noConversion"/>
  </si>
  <si>
    <t>免测</t>
    <phoneticPr fontId="1" type="noConversion"/>
  </si>
  <si>
    <t>体侧低于60</t>
    <phoneticPr fontId="1" type="noConversion"/>
  </si>
  <si>
    <t>免测</t>
    <phoneticPr fontId="1" type="noConversion"/>
  </si>
  <si>
    <t>体侧低于60</t>
    <phoneticPr fontId="1" type="noConversion"/>
  </si>
  <si>
    <t>体侧低于60</t>
    <phoneticPr fontId="1" type="noConversion"/>
  </si>
  <si>
    <t>缓考</t>
    <phoneticPr fontId="1" type="noConversion"/>
  </si>
  <si>
    <t>免测</t>
    <phoneticPr fontId="1" type="noConversion"/>
  </si>
  <si>
    <t>顼文双</t>
    <phoneticPr fontId="1" type="noConversion"/>
  </si>
  <si>
    <t>刘明慧</t>
    <phoneticPr fontId="1" type="noConversion"/>
  </si>
  <si>
    <t>高鹏辉</t>
    <phoneticPr fontId="1" type="noConversion"/>
  </si>
  <si>
    <t>赵利潆</t>
    <phoneticPr fontId="1" type="noConversion"/>
  </si>
  <si>
    <t>吴丹娟</t>
    <phoneticPr fontId="1" type="noConversion"/>
  </si>
  <si>
    <t>缓考</t>
    <phoneticPr fontId="1" type="noConversion"/>
  </si>
  <si>
    <t>任李峰</t>
    <phoneticPr fontId="1" type="noConversion"/>
  </si>
  <si>
    <t>张铭诚</t>
    <phoneticPr fontId="1" type="noConversion"/>
  </si>
  <si>
    <t>张佳婧</t>
    <phoneticPr fontId="1" type="noConversion"/>
  </si>
  <si>
    <t>免测</t>
    <phoneticPr fontId="1" type="noConversion"/>
  </si>
  <si>
    <t>张森皓</t>
    <phoneticPr fontId="1" type="noConversion"/>
  </si>
  <si>
    <t>李青洒</t>
    <phoneticPr fontId="1" type="noConversion"/>
  </si>
  <si>
    <t>韩俊强</t>
    <phoneticPr fontId="1" type="noConversion"/>
  </si>
  <si>
    <t>鲍一凡</t>
    <phoneticPr fontId="1" type="noConversion"/>
  </si>
  <si>
    <t>周晋燕</t>
    <phoneticPr fontId="1" type="noConversion"/>
  </si>
  <si>
    <t>白英杰</t>
    <phoneticPr fontId="1" type="noConversion"/>
  </si>
  <si>
    <t>董洪欣</t>
    <phoneticPr fontId="1" type="noConversion"/>
  </si>
  <si>
    <t>史利楠</t>
    <phoneticPr fontId="1" type="noConversion"/>
  </si>
  <si>
    <t>李焰芯</t>
    <phoneticPr fontId="1" type="noConversion"/>
  </si>
  <si>
    <t>刘文辉</t>
    <phoneticPr fontId="1" type="noConversion"/>
  </si>
  <si>
    <t>缓考</t>
    <phoneticPr fontId="1" type="noConversion"/>
  </si>
  <si>
    <t>邢昭阳</t>
    <phoneticPr fontId="1" type="noConversion"/>
  </si>
  <si>
    <t>缓考</t>
    <phoneticPr fontId="1" type="noConversion"/>
  </si>
  <si>
    <t>田子豪</t>
    <phoneticPr fontId="1" type="noConversion"/>
  </si>
  <si>
    <t>刘嘉欣</t>
    <phoneticPr fontId="1" type="noConversion"/>
  </si>
  <si>
    <t>崔艺凡</t>
    <phoneticPr fontId="1" type="noConversion"/>
  </si>
  <si>
    <t>张瑶</t>
    <phoneticPr fontId="1" type="noConversion"/>
  </si>
  <si>
    <t>王振宇</t>
    <phoneticPr fontId="1" type="noConversion"/>
  </si>
  <si>
    <t>赵殿婧</t>
    <phoneticPr fontId="1" type="noConversion"/>
  </si>
  <si>
    <t>李涵峰</t>
    <phoneticPr fontId="1" type="noConversion"/>
  </si>
  <si>
    <t>高正格</t>
    <phoneticPr fontId="1" type="noConversion"/>
  </si>
  <si>
    <t>刘谆</t>
    <phoneticPr fontId="1" type="noConversion"/>
  </si>
  <si>
    <t>李嘉启</t>
    <phoneticPr fontId="1" type="noConversion"/>
  </si>
  <si>
    <t>免测</t>
    <phoneticPr fontId="1" type="noConversion"/>
  </si>
  <si>
    <t>张镓韬</t>
    <phoneticPr fontId="1" type="noConversion"/>
  </si>
  <si>
    <t>杨文杰</t>
    <phoneticPr fontId="1" type="noConversion"/>
  </si>
  <si>
    <t>原兆钱</t>
    <phoneticPr fontId="1" type="noConversion"/>
  </si>
  <si>
    <t>康喆</t>
    <phoneticPr fontId="1" type="noConversion"/>
  </si>
  <si>
    <t>齐思涵</t>
    <phoneticPr fontId="1" type="noConversion"/>
  </si>
  <si>
    <t>郝梦琪</t>
    <phoneticPr fontId="1" type="noConversion"/>
  </si>
  <si>
    <t>李冠锦</t>
    <phoneticPr fontId="1" type="noConversion"/>
  </si>
  <si>
    <t>邢耀丹</t>
    <phoneticPr fontId="1" type="noConversion"/>
  </si>
  <si>
    <t>刘腾飞</t>
    <phoneticPr fontId="1" type="noConversion"/>
  </si>
  <si>
    <t>刘倚存</t>
    <phoneticPr fontId="1" type="noConversion"/>
  </si>
  <si>
    <t>菅艳林</t>
    <phoneticPr fontId="1" type="noConversion"/>
  </si>
  <si>
    <t>潘鑫印</t>
    <phoneticPr fontId="1" type="noConversion"/>
  </si>
  <si>
    <t>刘毅</t>
    <phoneticPr fontId="1" type="noConversion"/>
  </si>
  <si>
    <t>贾媛媛</t>
    <phoneticPr fontId="1" type="noConversion"/>
  </si>
  <si>
    <t>姚敏佳</t>
    <phoneticPr fontId="1" type="noConversion"/>
  </si>
  <si>
    <t>贾燕红</t>
    <phoneticPr fontId="1" type="noConversion"/>
  </si>
  <si>
    <t>赵启昊</t>
    <phoneticPr fontId="1" type="noConversion"/>
  </si>
  <si>
    <t>体侧低于60</t>
    <phoneticPr fontId="1" type="noConversion"/>
  </si>
  <si>
    <t>张麒</t>
    <phoneticPr fontId="1" type="noConversion"/>
  </si>
  <si>
    <t>免测</t>
    <phoneticPr fontId="1" type="noConversion"/>
  </si>
  <si>
    <t>于湉</t>
    <phoneticPr fontId="1" type="noConversion"/>
  </si>
  <si>
    <t>原子豪</t>
    <phoneticPr fontId="1" type="noConversion"/>
  </si>
  <si>
    <t>缓考</t>
    <phoneticPr fontId="1" type="noConversion"/>
  </si>
  <si>
    <t>缓考</t>
    <phoneticPr fontId="1" type="noConversion"/>
  </si>
  <si>
    <t>郝焱芳</t>
    <phoneticPr fontId="1" type="noConversion"/>
  </si>
  <si>
    <t>迪帅</t>
    <phoneticPr fontId="1" type="noConversion"/>
  </si>
  <si>
    <t>刘登峰</t>
    <phoneticPr fontId="1" type="noConversion"/>
  </si>
  <si>
    <t>李璐瑶</t>
    <phoneticPr fontId="1" type="noConversion"/>
  </si>
  <si>
    <t>李斌</t>
    <phoneticPr fontId="1" type="noConversion"/>
  </si>
  <si>
    <t>张宇飞</t>
    <phoneticPr fontId="1" type="noConversion"/>
  </si>
  <si>
    <t>王瑞文</t>
    <phoneticPr fontId="1" type="noConversion"/>
  </si>
  <si>
    <t>杨琦</t>
    <phoneticPr fontId="1" type="noConversion"/>
  </si>
  <si>
    <t>缓考</t>
    <phoneticPr fontId="1" type="noConversion"/>
  </si>
  <si>
    <t>李伟</t>
    <phoneticPr fontId="1" type="noConversion"/>
  </si>
  <si>
    <t>田翀</t>
    <phoneticPr fontId="1" type="noConversion"/>
  </si>
  <si>
    <t>王静</t>
    <phoneticPr fontId="1" type="noConversion"/>
  </si>
  <si>
    <t>顾明欣</t>
    <phoneticPr fontId="1" type="noConversion"/>
  </si>
  <si>
    <t>张耀文</t>
    <phoneticPr fontId="1" type="noConversion"/>
  </si>
  <si>
    <t>褚晨杰</t>
    <phoneticPr fontId="1" type="noConversion"/>
  </si>
  <si>
    <t>龙宇飞</t>
    <phoneticPr fontId="1" type="noConversion"/>
  </si>
  <si>
    <t>曹玉龙</t>
    <phoneticPr fontId="1" type="noConversion"/>
  </si>
  <si>
    <t>徐维英</t>
    <phoneticPr fontId="1" type="noConversion"/>
  </si>
  <si>
    <t>李子路</t>
    <phoneticPr fontId="1" type="noConversion"/>
  </si>
  <si>
    <t>缓考</t>
    <phoneticPr fontId="1" type="noConversion"/>
  </si>
  <si>
    <t>王慧丽</t>
    <phoneticPr fontId="1" type="noConversion"/>
  </si>
  <si>
    <t>高晓剑</t>
    <phoneticPr fontId="1" type="noConversion"/>
  </si>
  <si>
    <t>张韶晴</t>
    <phoneticPr fontId="1" type="noConversion"/>
  </si>
  <si>
    <t>杨凯琴</t>
    <phoneticPr fontId="1" type="noConversion"/>
  </si>
  <si>
    <t>体侧低于60</t>
    <phoneticPr fontId="1" type="noConversion"/>
  </si>
  <si>
    <t>孙国荣</t>
    <phoneticPr fontId="1" type="noConversion"/>
  </si>
  <si>
    <t>李宁</t>
    <phoneticPr fontId="1" type="noConversion"/>
  </si>
  <si>
    <t>张培嗣</t>
    <phoneticPr fontId="1" type="noConversion"/>
  </si>
  <si>
    <t>侯旭东</t>
    <phoneticPr fontId="1" type="noConversion"/>
  </si>
  <si>
    <t>杨凯博</t>
    <phoneticPr fontId="1" type="noConversion"/>
  </si>
  <si>
    <t>王宁</t>
    <phoneticPr fontId="1" type="noConversion"/>
  </si>
  <si>
    <t>武震宇</t>
    <phoneticPr fontId="1" type="noConversion"/>
  </si>
  <si>
    <t>补测</t>
    <phoneticPr fontId="1" type="noConversion"/>
  </si>
  <si>
    <t>奖学金等级</t>
    <phoneticPr fontId="1" type="noConversion"/>
  </si>
  <si>
    <t>一等</t>
  </si>
  <si>
    <t>一等</t>
    <phoneticPr fontId="1" type="noConversion"/>
  </si>
  <si>
    <t>二等</t>
    <phoneticPr fontId="1" type="noConversion"/>
  </si>
  <si>
    <t>三等</t>
    <phoneticPr fontId="1" type="noConversion"/>
  </si>
  <si>
    <t>三等</t>
    <phoneticPr fontId="1" type="noConversion"/>
  </si>
  <si>
    <t>二等</t>
    <phoneticPr fontId="1" type="noConversion"/>
  </si>
  <si>
    <t>齐广博</t>
    <phoneticPr fontId="1" type="noConversion"/>
  </si>
  <si>
    <t>韩佳</t>
    <phoneticPr fontId="1" type="noConversion"/>
  </si>
  <si>
    <t>王帆</t>
    <phoneticPr fontId="1" type="noConversion"/>
  </si>
  <si>
    <t>高荣泽</t>
    <phoneticPr fontId="1" type="noConversion"/>
  </si>
  <si>
    <t>葛云鸿</t>
    <phoneticPr fontId="1" type="noConversion"/>
  </si>
  <si>
    <t>康梦娇</t>
    <phoneticPr fontId="1" type="noConversion"/>
  </si>
  <si>
    <t>体侧低于60</t>
    <phoneticPr fontId="1" type="noConversion"/>
  </si>
  <si>
    <t>王爱娜</t>
    <phoneticPr fontId="1" type="noConversion"/>
  </si>
  <si>
    <t>免测</t>
    <phoneticPr fontId="1" type="noConversion"/>
  </si>
  <si>
    <t>缓考</t>
    <phoneticPr fontId="1" type="noConversion"/>
  </si>
  <si>
    <t>缓考</t>
    <phoneticPr fontId="1" type="noConversion"/>
  </si>
  <si>
    <t>缓考</t>
    <phoneticPr fontId="1" type="noConversion"/>
  </si>
  <si>
    <t>学分绩点低于2.8</t>
    <phoneticPr fontId="1" type="noConversion"/>
  </si>
  <si>
    <t>免测</t>
    <phoneticPr fontId="1" type="noConversion"/>
  </si>
  <si>
    <t>缓考</t>
    <phoneticPr fontId="1" type="noConversion"/>
  </si>
  <si>
    <t>缓考</t>
    <phoneticPr fontId="1" type="noConversion"/>
  </si>
  <si>
    <t>缓考</t>
    <phoneticPr fontId="1" type="noConversion"/>
  </si>
  <si>
    <t>弓明侠</t>
    <phoneticPr fontId="1" type="noConversion"/>
  </si>
  <si>
    <t>张国栋</t>
    <phoneticPr fontId="1" type="noConversion"/>
  </si>
  <si>
    <t>薛悦悦</t>
    <phoneticPr fontId="1" type="noConversion"/>
  </si>
  <si>
    <t>卢泽华</t>
    <phoneticPr fontId="1" type="noConversion"/>
  </si>
  <si>
    <t>景昱</t>
    <phoneticPr fontId="1" type="noConversion"/>
  </si>
  <si>
    <t>张贝贝</t>
    <phoneticPr fontId="1" type="noConversion"/>
  </si>
  <si>
    <t>秦月源</t>
    <phoneticPr fontId="1" type="noConversion"/>
  </si>
  <si>
    <t>孙碧野</t>
    <phoneticPr fontId="1" type="noConversion"/>
  </si>
  <si>
    <t>毕业答辩成绩未达良及以上</t>
    <phoneticPr fontId="1" type="noConversion"/>
  </si>
  <si>
    <t>张耀铎</t>
    <phoneticPr fontId="1" type="noConversion"/>
  </si>
  <si>
    <t>殷嘉欣</t>
    <phoneticPr fontId="1" type="noConversion"/>
  </si>
  <si>
    <t>张佳宇</t>
    <phoneticPr fontId="1" type="noConversion"/>
  </si>
  <si>
    <t>任雪宁</t>
    <phoneticPr fontId="1" type="noConversion"/>
  </si>
  <si>
    <t>付子晋</t>
    <phoneticPr fontId="1" type="noConversion"/>
  </si>
  <si>
    <t>岳琳洁</t>
    <phoneticPr fontId="1" type="noConversion"/>
  </si>
  <si>
    <t>李嘉敏</t>
    <phoneticPr fontId="1" type="noConversion"/>
  </si>
  <si>
    <t>学分绩点不足2.8</t>
    <phoneticPr fontId="1" type="noConversion"/>
  </si>
  <si>
    <t>二等</t>
    <phoneticPr fontId="1" type="noConversion"/>
  </si>
  <si>
    <t>三等</t>
    <phoneticPr fontId="1" type="noConversion"/>
  </si>
  <si>
    <t>免测</t>
    <phoneticPr fontId="1" type="noConversion"/>
  </si>
  <si>
    <t>李嘉璇</t>
    <phoneticPr fontId="1" type="noConversion"/>
  </si>
  <si>
    <t>缓考</t>
    <phoneticPr fontId="1" type="noConversion"/>
  </si>
  <si>
    <t>缓考</t>
    <phoneticPr fontId="1" type="noConversion"/>
  </si>
  <si>
    <t>魏艺超</t>
    <phoneticPr fontId="1" type="noConversion"/>
  </si>
  <si>
    <t>缓考</t>
    <phoneticPr fontId="1" type="noConversion"/>
  </si>
  <si>
    <t>学分绩点不足2.8</t>
    <phoneticPr fontId="1" type="noConversion"/>
  </si>
  <si>
    <t>学分绩点不足2.8</t>
    <phoneticPr fontId="1" type="noConversion"/>
  </si>
  <si>
    <t>体侧低于60，该同学及以下同学综测成绩不足本专业排名50%，不符合奖学金评选要求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</si>
</sst>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0.00_ "/>
    <numFmt numFmtId="178" formatCode="0.0_ "/>
    <numFmt numFmtId="179" formatCode="0.000_);[Red]\(0.000\)"/>
  </numFmts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u/>
      <sz val="11"/>
      <name val="宋体"/>
      <family val="3"/>
      <charset val="134"/>
    </font>
    <font>
      <sz val="11"/>
      <color indexed="8"/>
      <name val="宋体"/>
      <family val="3"/>
      <charset val="13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FFFFFF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179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76" fontId="2" fillId="6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76" fontId="2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8" fontId="2" fillId="3" borderId="1" xfId="0" applyNumberFormat="1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178" fontId="2" fillId="5" borderId="1" xfId="0" applyNumberFormat="1" applyFont="1" applyFill="1" applyBorder="1" applyAlignment="1">
      <alignment horizontal="center" vertical="center"/>
    </xf>
    <xf numFmtId="177" fontId="2" fillId="5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7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8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8" borderId="1" xfId="0" applyNumberFormat="1" applyFont="1" applyFill="1" applyBorder="1" applyAlignment="1" applyProtection="1">
      <alignment horizontal="center" vertical="center"/>
    </xf>
    <xf numFmtId="0" fontId="2" fillId="7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4" fillId="5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2" fillId="9" borderId="1" xfId="0" applyNumberFormat="1" applyFont="1" applyFill="1" applyBorder="1" applyAlignment="1">
      <alignment horizontal="center" vertical="center"/>
    </xf>
    <xf numFmtId="176" fontId="2" fillId="9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176" fontId="2" fillId="11" borderId="1" xfId="0" applyNumberFormat="1" applyFont="1" applyFill="1" applyBorder="1" applyAlignment="1">
      <alignment horizontal="center" vertical="center"/>
    </xf>
    <xf numFmtId="0" fontId="2" fillId="12" borderId="1" xfId="0" applyNumberFormat="1" applyFont="1" applyFill="1" applyBorder="1" applyAlignment="1" applyProtection="1">
      <alignment horizontal="center" vertical="center"/>
    </xf>
    <xf numFmtId="0" fontId="2" fillId="11" borderId="1" xfId="0" applyNumberFormat="1" applyFont="1" applyFill="1" applyBorder="1" applyAlignment="1">
      <alignment horizontal="center" vertical="center"/>
    </xf>
    <xf numFmtId="176" fontId="6" fillId="11" borderId="1" xfId="0" applyNumberFormat="1" applyFont="1" applyFill="1" applyBorder="1" applyAlignment="1">
      <alignment horizontal="center" vertical="center" wrapText="1"/>
    </xf>
    <xf numFmtId="177" fontId="2" fillId="11" borderId="1" xfId="0" applyNumberFormat="1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NumberFormat="1" applyFont="1" applyFill="1" applyBorder="1" applyAlignment="1">
      <alignment horizontal="center" vertical="center"/>
    </xf>
    <xf numFmtId="177" fontId="4" fillId="11" borderId="1" xfId="0" applyNumberFormat="1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 wrapText="1"/>
    </xf>
    <xf numFmtId="176" fontId="2" fillId="11" borderId="1" xfId="0" applyNumberFormat="1" applyFont="1" applyFill="1" applyBorder="1" applyAlignment="1">
      <alignment horizontal="center" vertical="center" wrapText="1"/>
    </xf>
    <xf numFmtId="0" fontId="3" fillId="11" borderId="1" xfId="0" applyNumberFormat="1" applyFont="1" applyFill="1" applyBorder="1" applyAlignment="1">
      <alignment horizontal="center" vertical="center"/>
    </xf>
    <xf numFmtId="49" fontId="2" fillId="11" borderId="1" xfId="0" applyNumberFormat="1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 wrapText="1"/>
    </xf>
    <xf numFmtId="176" fontId="4" fillId="11" borderId="1" xfId="0" applyNumberFormat="1" applyFont="1" applyFill="1" applyBorder="1" applyAlignment="1">
      <alignment horizontal="center" vertical="center" wrapText="1"/>
    </xf>
    <xf numFmtId="176" fontId="4" fillId="11" borderId="1" xfId="0" applyNumberFormat="1" applyFont="1" applyFill="1" applyBorder="1" applyAlignment="1">
      <alignment horizontal="center" vertical="center"/>
    </xf>
    <xf numFmtId="178" fontId="2" fillId="11" borderId="1" xfId="0" applyNumberFormat="1" applyFont="1" applyFill="1" applyBorder="1" applyAlignment="1">
      <alignment horizontal="center" vertical="center"/>
    </xf>
    <xf numFmtId="0" fontId="4" fillId="11" borderId="1" xfId="0" applyNumberFormat="1" applyFont="1" applyFill="1" applyBorder="1" applyAlignment="1" applyProtection="1">
      <alignment horizontal="center" vertical="center"/>
    </xf>
    <xf numFmtId="0" fontId="2" fillId="10" borderId="1" xfId="0" applyNumberFormat="1" applyFont="1" applyFill="1" applyBorder="1" applyAlignment="1">
      <alignment horizontal="center" vertical="center"/>
    </xf>
    <xf numFmtId="176" fontId="2" fillId="10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176" fontId="2" fillId="9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3" fillId="10" borderId="1" xfId="0" applyNumberFormat="1" applyFont="1" applyFill="1" applyBorder="1" applyAlignment="1">
      <alignment horizontal="center" vertical="center"/>
    </xf>
    <xf numFmtId="49" fontId="2" fillId="13" borderId="1" xfId="0" applyNumberFormat="1" applyFont="1" applyFill="1" applyBorder="1" applyAlignment="1">
      <alignment horizontal="center" vertical="center"/>
    </xf>
    <xf numFmtId="0" fontId="2" fillId="13" borderId="1" xfId="0" applyNumberFormat="1" applyFont="1" applyFill="1" applyBorder="1" applyAlignment="1">
      <alignment horizontal="center" vertical="center"/>
    </xf>
    <xf numFmtId="176" fontId="2" fillId="13" borderId="1" xfId="0" applyNumberFormat="1" applyFont="1" applyFill="1" applyBorder="1" applyAlignment="1">
      <alignment horizontal="center" vertical="center"/>
    </xf>
    <xf numFmtId="176" fontId="3" fillId="11" borderId="1" xfId="0" applyNumberFormat="1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1"/>
  <sheetViews>
    <sheetView tabSelected="1" topLeftCell="A388" zoomScaleNormal="100" workbookViewId="0">
      <selection activeCell="Q11" sqref="Q11"/>
    </sheetView>
  </sheetViews>
  <sheetFormatPr defaultRowHeight="13.5"/>
  <cols>
    <col min="1" max="1" width="9" style="44"/>
    <col min="2" max="2" width="15.125" style="44" customWidth="1"/>
    <col min="3" max="16" width="9" style="44"/>
    <col min="17" max="17" width="56.75" style="44" customWidth="1"/>
    <col min="18" max="16384" width="9" style="44"/>
  </cols>
  <sheetData>
    <row r="1" spans="1:17">
      <c r="A1" s="118" t="s">
        <v>731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81"/>
    </row>
    <row r="2" spans="1:17" ht="31.5" customHeight="1">
      <c r="A2" s="119" t="s">
        <v>679</v>
      </c>
      <c r="B2" s="118" t="s">
        <v>680</v>
      </c>
      <c r="C2" s="120" t="s">
        <v>681</v>
      </c>
      <c r="D2" s="117" t="s">
        <v>682</v>
      </c>
      <c r="E2" s="117"/>
      <c r="F2" s="117"/>
      <c r="G2" s="117" t="s">
        <v>683</v>
      </c>
      <c r="H2" s="117"/>
      <c r="I2" s="121" t="s">
        <v>684</v>
      </c>
      <c r="J2" s="121"/>
      <c r="K2" s="121"/>
      <c r="L2" s="121" t="s">
        <v>685</v>
      </c>
      <c r="M2" s="121"/>
      <c r="N2" s="121"/>
      <c r="O2" s="122" t="s">
        <v>686</v>
      </c>
      <c r="P2" s="117" t="s">
        <v>836</v>
      </c>
      <c r="Q2" s="117" t="s">
        <v>687</v>
      </c>
    </row>
    <row r="3" spans="1:17" ht="27" customHeight="1">
      <c r="A3" s="119"/>
      <c r="B3" s="118"/>
      <c r="C3" s="120"/>
      <c r="D3" s="82" t="s">
        <v>688</v>
      </c>
      <c r="E3" s="80" t="s">
        <v>689</v>
      </c>
      <c r="F3" s="80" t="s">
        <v>690</v>
      </c>
      <c r="G3" s="80" t="s">
        <v>691</v>
      </c>
      <c r="H3" s="10" t="s">
        <v>690</v>
      </c>
      <c r="I3" s="80" t="s">
        <v>688</v>
      </c>
      <c r="J3" s="80" t="s">
        <v>692</v>
      </c>
      <c r="K3" s="80" t="s">
        <v>690</v>
      </c>
      <c r="L3" s="80" t="s">
        <v>688</v>
      </c>
      <c r="M3" s="80" t="s">
        <v>692</v>
      </c>
      <c r="N3" s="80" t="s">
        <v>690</v>
      </c>
      <c r="O3" s="122"/>
      <c r="P3" s="117"/>
      <c r="Q3" s="117"/>
    </row>
    <row r="4" spans="1:17">
      <c r="A4" s="11">
        <v>1</v>
      </c>
      <c r="B4" s="6">
        <v>1813004316</v>
      </c>
      <c r="C4" s="6" t="s">
        <v>88</v>
      </c>
      <c r="D4" s="6">
        <v>100</v>
      </c>
      <c r="E4" s="6">
        <v>0</v>
      </c>
      <c r="F4" s="6">
        <v>100</v>
      </c>
      <c r="G4" s="6">
        <v>4.25</v>
      </c>
      <c r="H4" s="6">
        <f>(G4+5)*10</f>
        <v>92.5</v>
      </c>
      <c r="I4" s="6">
        <v>60</v>
      </c>
      <c r="J4" s="6">
        <v>0</v>
      </c>
      <c r="K4" s="6">
        <v>60</v>
      </c>
      <c r="L4" s="6">
        <v>60</v>
      </c>
      <c r="M4" s="6">
        <v>16.2</v>
      </c>
      <c r="N4" s="6">
        <v>76.2</v>
      </c>
      <c r="O4" s="7">
        <f>F4*0.15+H4*0.6+K4*0.1+N4*0.15</f>
        <v>87.93</v>
      </c>
      <c r="P4" s="21"/>
      <c r="Q4" s="21" t="s">
        <v>732</v>
      </c>
    </row>
    <row r="5" spans="1:17">
      <c r="A5" s="11">
        <v>2</v>
      </c>
      <c r="B5" s="81">
        <v>1813004207</v>
      </c>
      <c r="C5" s="24" t="s">
        <v>860</v>
      </c>
      <c r="D5" s="81">
        <v>100</v>
      </c>
      <c r="E5" s="81">
        <v>0</v>
      </c>
      <c r="F5" s="81">
        <f>D5-E5</f>
        <v>100</v>
      </c>
      <c r="G5" s="20">
        <v>4.1529999999999996</v>
      </c>
      <c r="H5" s="81">
        <f>(G5+5)*10</f>
        <v>91.529999999999987</v>
      </c>
      <c r="I5" s="81">
        <v>60</v>
      </c>
      <c r="J5" s="81">
        <v>8</v>
      </c>
      <c r="K5" s="81">
        <f>I5+J5</f>
        <v>68</v>
      </c>
      <c r="L5" s="81">
        <v>60</v>
      </c>
      <c r="M5" s="81">
        <v>7</v>
      </c>
      <c r="N5" s="81">
        <f>L5+M5</f>
        <v>67</v>
      </c>
      <c r="O5" s="73">
        <f>F5*0.15+H5*0.6+K5*0.1+N5*0.15</f>
        <v>86.767999999999986</v>
      </c>
      <c r="P5" s="51" t="s">
        <v>838</v>
      </c>
      <c r="Q5" s="51"/>
    </row>
    <row r="6" spans="1:17">
      <c r="A6" s="11">
        <v>3</v>
      </c>
      <c r="B6" s="42">
        <v>1813004125</v>
      </c>
      <c r="C6" s="42" t="s">
        <v>17</v>
      </c>
      <c r="D6" s="6">
        <v>100</v>
      </c>
      <c r="E6" s="6">
        <v>0</v>
      </c>
      <c r="F6" s="6">
        <v>100</v>
      </c>
      <c r="G6" s="6">
        <v>3.82</v>
      </c>
      <c r="H6" s="6">
        <v>88.2</v>
      </c>
      <c r="I6" s="6">
        <v>60</v>
      </c>
      <c r="J6" s="6">
        <v>10</v>
      </c>
      <c r="K6" s="6">
        <v>70</v>
      </c>
      <c r="L6" s="6">
        <v>60</v>
      </c>
      <c r="M6" s="6">
        <v>12</v>
      </c>
      <c r="N6" s="6">
        <v>72</v>
      </c>
      <c r="O6" s="7">
        <v>85.72</v>
      </c>
      <c r="P6" s="21"/>
      <c r="Q6" s="21" t="s">
        <v>732</v>
      </c>
    </row>
    <row r="7" spans="1:17">
      <c r="A7" s="11">
        <v>4</v>
      </c>
      <c r="B7" s="56" t="s">
        <v>426</v>
      </c>
      <c r="C7" s="11" t="s">
        <v>861</v>
      </c>
      <c r="D7" s="11">
        <v>100</v>
      </c>
      <c r="E7" s="11">
        <v>0</v>
      </c>
      <c r="F7" s="11">
        <v>100</v>
      </c>
      <c r="G7" s="11">
        <v>4.09</v>
      </c>
      <c r="H7" s="11">
        <v>90.9</v>
      </c>
      <c r="I7" s="11">
        <v>60</v>
      </c>
      <c r="J7" s="11">
        <v>0</v>
      </c>
      <c r="K7" s="11">
        <v>60</v>
      </c>
      <c r="L7" s="11">
        <v>60</v>
      </c>
      <c r="M7" s="11">
        <v>4</v>
      </c>
      <c r="N7" s="11">
        <v>64</v>
      </c>
      <c r="O7" s="12">
        <f>N7*0.15+K7*0.1+H7*0.6+F7*0.15</f>
        <v>85.14</v>
      </c>
      <c r="P7" s="51" t="s">
        <v>837</v>
      </c>
      <c r="Q7" s="51"/>
    </row>
    <row r="8" spans="1:17">
      <c r="A8" s="11">
        <v>5</v>
      </c>
      <c r="B8" s="53">
        <v>1813004412</v>
      </c>
      <c r="C8" s="19" t="s">
        <v>862</v>
      </c>
      <c r="D8" s="15">
        <v>100</v>
      </c>
      <c r="E8" s="15">
        <v>0</v>
      </c>
      <c r="F8" s="11">
        <f>D8-E8</f>
        <v>100</v>
      </c>
      <c r="G8" s="49">
        <v>4.0750000000000002</v>
      </c>
      <c r="H8" s="15">
        <f>(G8+5)*10</f>
        <v>90.75</v>
      </c>
      <c r="I8" s="15">
        <v>60</v>
      </c>
      <c r="J8" s="15">
        <v>0</v>
      </c>
      <c r="K8" s="15">
        <f>I8+J8</f>
        <v>60</v>
      </c>
      <c r="L8" s="15">
        <v>60</v>
      </c>
      <c r="M8" s="15">
        <v>4</v>
      </c>
      <c r="N8" s="15">
        <f>L8+M8</f>
        <v>64</v>
      </c>
      <c r="O8" s="18">
        <f>(F8*0.15)+(H8*0.6)+(K8*0.1)+(N8*0.15)</f>
        <v>85.049999999999983</v>
      </c>
      <c r="P8" s="51" t="s">
        <v>837</v>
      </c>
      <c r="Q8" s="51"/>
    </row>
    <row r="9" spans="1:17">
      <c r="A9" s="11">
        <v>6</v>
      </c>
      <c r="B9" s="6">
        <v>1813004129</v>
      </c>
      <c r="C9" s="6" t="s">
        <v>21</v>
      </c>
      <c r="D9" s="6">
        <v>100</v>
      </c>
      <c r="E9" s="6">
        <v>0</v>
      </c>
      <c r="F9" s="6">
        <v>100</v>
      </c>
      <c r="G9" s="6">
        <v>4.0199999999999996</v>
      </c>
      <c r="H9" s="72">
        <v>90.2</v>
      </c>
      <c r="I9" s="6">
        <v>60</v>
      </c>
      <c r="J9" s="6">
        <v>0</v>
      </c>
      <c r="K9" s="6">
        <v>60</v>
      </c>
      <c r="L9" s="6">
        <v>60</v>
      </c>
      <c r="M9" s="6">
        <v>6</v>
      </c>
      <c r="N9" s="6">
        <v>66</v>
      </c>
      <c r="O9" s="7">
        <v>85.02</v>
      </c>
      <c r="P9" s="21"/>
      <c r="Q9" s="21" t="s">
        <v>733</v>
      </c>
    </row>
    <row r="10" spans="1:17">
      <c r="A10" s="11">
        <v>7</v>
      </c>
      <c r="B10" s="11">
        <v>1813004113</v>
      </c>
      <c r="C10" s="11" t="s">
        <v>863</v>
      </c>
      <c r="D10" s="11">
        <v>100</v>
      </c>
      <c r="E10" s="11">
        <v>0</v>
      </c>
      <c r="F10" s="11">
        <v>100</v>
      </c>
      <c r="G10" s="11">
        <v>3.86</v>
      </c>
      <c r="H10" s="11">
        <v>88.6</v>
      </c>
      <c r="I10" s="11">
        <v>60</v>
      </c>
      <c r="J10" s="11">
        <v>8</v>
      </c>
      <c r="K10" s="11">
        <v>68</v>
      </c>
      <c r="L10" s="11">
        <v>60</v>
      </c>
      <c r="M10" s="11">
        <v>6</v>
      </c>
      <c r="N10" s="11">
        <v>66</v>
      </c>
      <c r="O10" s="12">
        <v>84.86</v>
      </c>
      <c r="P10" s="51" t="s">
        <v>839</v>
      </c>
      <c r="Q10" s="51"/>
    </row>
    <row r="11" spans="1:17">
      <c r="A11" s="11">
        <v>8</v>
      </c>
      <c r="B11" s="54">
        <v>1813004644</v>
      </c>
      <c r="C11" s="54" t="s">
        <v>864</v>
      </c>
      <c r="D11" s="82">
        <v>100</v>
      </c>
      <c r="E11" s="82">
        <v>0</v>
      </c>
      <c r="F11" s="8">
        <v>100</v>
      </c>
      <c r="G11" s="20">
        <v>4.0220000000000002</v>
      </c>
      <c r="H11" s="82">
        <f>(G11+5)*10</f>
        <v>90.22</v>
      </c>
      <c r="I11" s="82">
        <v>60</v>
      </c>
      <c r="J11" s="82">
        <v>0</v>
      </c>
      <c r="K11" s="82">
        <v>60</v>
      </c>
      <c r="L11" s="82">
        <v>60</v>
      </c>
      <c r="M11" s="82">
        <v>4</v>
      </c>
      <c r="N11" s="82">
        <f>L11+M11</f>
        <v>64</v>
      </c>
      <c r="O11" s="9">
        <f>F11*0.15+H11*0.6+K11*0.1+N11*0.15</f>
        <v>84.731999999999999</v>
      </c>
      <c r="P11" s="51" t="s">
        <v>839</v>
      </c>
      <c r="Q11" s="51"/>
    </row>
    <row r="12" spans="1:17">
      <c r="A12" s="11">
        <v>9</v>
      </c>
      <c r="B12" s="19">
        <v>1813004504</v>
      </c>
      <c r="C12" s="11" t="s">
        <v>865</v>
      </c>
      <c r="D12" s="82">
        <v>100</v>
      </c>
      <c r="E12" s="82">
        <v>0</v>
      </c>
      <c r="F12" s="82">
        <v>100</v>
      </c>
      <c r="G12" s="20">
        <v>3.8809999999999998</v>
      </c>
      <c r="H12" s="82">
        <v>88.8</v>
      </c>
      <c r="I12" s="82">
        <v>60</v>
      </c>
      <c r="J12" s="82">
        <v>0</v>
      </c>
      <c r="K12" s="82">
        <v>60</v>
      </c>
      <c r="L12" s="82">
        <v>60</v>
      </c>
      <c r="M12" s="82">
        <v>7</v>
      </c>
      <c r="N12" s="82">
        <v>67</v>
      </c>
      <c r="O12" s="82">
        <f>N12*0.15+K12*0.1+H12*0.6+F12*0.15</f>
        <v>84.329999999999984</v>
      </c>
      <c r="P12" s="51" t="s">
        <v>839</v>
      </c>
      <c r="Q12" s="51"/>
    </row>
    <row r="13" spans="1:17">
      <c r="A13" s="11">
        <v>10</v>
      </c>
      <c r="B13" s="8">
        <v>1813004312</v>
      </c>
      <c r="C13" s="46" t="s">
        <v>866</v>
      </c>
      <c r="D13" s="8">
        <v>100</v>
      </c>
      <c r="E13" s="8">
        <v>0</v>
      </c>
      <c r="F13" s="8">
        <v>100</v>
      </c>
      <c r="G13" s="8">
        <v>4.01</v>
      </c>
      <c r="H13" s="8">
        <f>(G13+5)*10</f>
        <v>90.1</v>
      </c>
      <c r="I13" s="8">
        <v>60</v>
      </c>
      <c r="J13" s="8">
        <v>0</v>
      </c>
      <c r="K13" s="8">
        <v>60</v>
      </c>
      <c r="L13" s="8">
        <v>60</v>
      </c>
      <c r="M13" s="8">
        <v>0</v>
      </c>
      <c r="N13" s="8">
        <v>60</v>
      </c>
      <c r="O13" s="9">
        <f>F13*0.15+H13*0.6+K13*0.1+N13*0.15</f>
        <v>84.06</v>
      </c>
      <c r="P13" s="51" t="s">
        <v>839</v>
      </c>
      <c r="Q13" s="51"/>
    </row>
    <row r="14" spans="1:17">
      <c r="A14" s="11">
        <v>11</v>
      </c>
      <c r="B14" s="6">
        <v>18130041141</v>
      </c>
      <c r="C14" s="6" t="s">
        <v>465</v>
      </c>
      <c r="D14" s="6">
        <v>100</v>
      </c>
      <c r="E14" s="6">
        <v>0</v>
      </c>
      <c r="F14" s="6">
        <v>100</v>
      </c>
      <c r="G14" s="6">
        <v>4</v>
      </c>
      <c r="H14" s="6">
        <v>90</v>
      </c>
      <c r="I14" s="6">
        <v>60</v>
      </c>
      <c r="J14" s="6">
        <v>0</v>
      </c>
      <c r="K14" s="6">
        <v>60</v>
      </c>
      <c r="L14" s="6">
        <v>60</v>
      </c>
      <c r="M14" s="6">
        <v>0</v>
      </c>
      <c r="N14" s="6">
        <v>60</v>
      </c>
      <c r="O14" s="7">
        <f>N14*0.15+K14*0.1+H14*0.6+F14*0.15</f>
        <v>84</v>
      </c>
      <c r="P14" s="21"/>
      <c r="Q14" s="21" t="s">
        <v>732</v>
      </c>
    </row>
    <row r="15" spans="1:17">
      <c r="A15" s="11">
        <v>12</v>
      </c>
      <c r="B15" s="5">
        <v>18130041039</v>
      </c>
      <c r="C15" s="5" t="s">
        <v>370</v>
      </c>
      <c r="D15" s="5">
        <v>100</v>
      </c>
      <c r="E15" s="5">
        <v>0</v>
      </c>
      <c r="F15" s="5">
        <v>100</v>
      </c>
      <c r="G15" s="5">
        <v>3.89</v>
      </c>
      <c r="H15" s="5">
        <f>(G15+5)*10</f>
        <v>88.9</v>
      </c>
      <c r="I15" s="5">
        <v>60</v>
      </c>
      <c r="J15" s="5">
        <v>0</v>
      </c>
      <c r="K15" s="5">
        <f>I15+J15</f>
        <v>60</v>
      </c>
      <c r="L15" s="5">
        <v>60</v>
      </c>
      <c r="M15" s="5">
        <v>4</v>
      </c>
      <c r="N15" s="5">
        <f>L15+M15</f>
        <v>64</v>
      </c>
      <c r="O15" s="7">
        <f>F15*15%+H15*60%+K15*10%+N15*15%</f>
        <v>83.94</v>
      </c>
      <c r="P15" s="21"/>
      <c r="Q15" s="21" t="s">
        <v>734</v>
      </c>
    </row>
    <row r="16" spans="1:17">
      <c r="A16" s="11">
        <v>13</v>
      </c>
      <c r="B16" s="28">
        <v>18130041523</v>
      </c>
      <c r="C16" s="28" t="s">
        <v>578</v>
      </c>
      <c r="D16" s="5">
        <v>100</v>
      </c>
      <c r="E16" s="5">
        <v>0</v>
      </c>
      <c r="F16" s="6">
        <f>D16-E16</f>
        <v>100</v>
      </c>
      <c r="G16" s="17">
        <v>3.94</v>
      </c>
      <c r="H16" s="17">
        <f>(G16+5)*10</f>
        <v>89.399999999999991</v>
      </c>
      <c r="I16" s="5">
        <v>60</v>
      </c>
      <c r="J16" s="5">
        <v>0</v>
      </c>
      <c r="K16" s="5">
        <f>I16+J16</f>
        <v>60</v>
      </c>
      <c r="L16" s="5">
        <v>60</v>
      </c>
      <c r="M16" s="5">
        <v>2</v>
      </c>
      <c r="N16" s="5">
        <f>L16+M16</f>
        <v>62</v>
      </c>
      <c r="O16" s="7">
        <f>F16*0.15+H16*0.6+K16*0.1+N16*0.15</f>
        <v>83.939999999999984</v>
      </c>
      <c r="P16" s="21"/>
      <c r="Q16" s="21" t="s">
        <v>732</v>
      </c>
    </row>
    <row r="17" spans="1:17">
      <c r="A17" s="11">
        <v>14</v>
      </c>
      <c r="B17" s="98">
        <v>1813004601</v>
      </c>
      <c r="C17" s="98" t="s">
        <v>867</v>
      </c>
      <c r="D17" s="84">
        <v>100</v>
      </c>
      <c r="E17" s="84">
        <v>0</v>
      </c>
      <c r="F17" s="88">
        <v>100</v>
      </c>
      <c r="G17" s="99">
        <v>3.621</v>
      </c>
      <c r="H17" s="84">
        <f>(G17+5)*10</f>
        <v>86.210000000000008</v>
      </c>
      <c r="I17" s="84">
        <v>60</v>
      </c>
      <c r="J17" s="84">
        <v>0</v>
      </c>
      <c r="K17" s="84">
        <v>60</v>
      </c>
      <c r="L17" s="84">
        <v>60</v>
      </c>
      <c r="M17" s="84">
        <v>13.2</v>
      </c>
      <c r="N17" s="84">
        <f>L17+M17</f>
        <v>73.2</v>
      </c>
      <c r="O17" s="86">
        <f>F17*0.15+H17*0.6+K17*0.1+N17*0.15</f>
        <v>83.706000000000003</v>
      </c>
      <c r="P17" s="91"/>
      <c r="Q17" s="91" t="s">
        <v>868</v>
      </c>
    </row>
    <row r="18" spans="1:17">
      <c r="A18" s="11">
        <v>15</v>
      </c>
      <c r="B18" s="15">
        <v>18130041002</v>
      </c>
      <c r="C18" s="15" t="s">
        <v>869</v>
      </c>
      <c r="D18" s="15">
        <v>100</v>
      </c>
      <c r="E18" s="15">
        <v>0</v>
      </c>
      <c r="F18" s="15">
        <v>100</v>
      </c>
      <c r="G18" s="15">
        <v>3.75</v>
      </c>
      <c r="H18" s="15">
        <f>(G18+5)*10</f>
        <v>87.5</v>
      </c>
      <c r="I18" s="15">
        <v>60</v>
      </c>
      <c r="J18" s="15">
        <v>0</v>
      </c>
      <c r="K18" s="15">
        <f>I18+J18</f>
        <v>60</v>
      </c>
      <c r="L18" s="15">
        <v>60</v>
      </c>
      <c r="M18" s="15">
        <v>8</v>
      </c>
      <c r="N18" s="15">
        <f>L18+M18</f>
        <v>68</v>
      </c>
      <c r="O18" s="12">
        <f>F18*15%+H18*60%+K18*10%+N18*15%</f>
        <v>83.7</v>
      </c>
      <c r="P18" s="51" t="s">
        <v>839</v>
      </c>
      <c r="Q18" s="51" t="s">
        <v>735</v>
      </c>
    </row>
    <row r="19" spans="1:17">
      <c r="A19" s="11">
        <v>16</v>
      </c>
      <c r="B19" s="81">
        <v>18130041601</v>
      </c>
      <c r="C19" s="19" t="s">
        <v>600</v>
      </c>
      <c r="D19" s="82">
        <v>100</v>
      </c>
      <c r="E19" s="82">
        <v>0</v>
      </c>
      <c r="F19" s="8">
        <v>100</v>
      </c>
      <c r="G19" s="67">
        <v>3.7330000000000001</v>
      </c>
      <c r="H19" s="35">
        <f>SUM(G19+5)*10</f>
        <v>87.330000000000013</v>
      </c>
      <c r="I19" s="82">
        <v>60</v>
      </c>
      <c r="J19" s="82">
        <v>0</v>
      </c>
      <c r="K19" s="82">
        <f>SUM(I19+J19)</f>
        <v>60</v>
      </c>
      <c r="L19" s="82">
        <v>60</v>
      </c>
      <c r="M19" s="82">
        <v>8</v>
      </c>
      <c r="N19" s="82">
        <f>SUM(L19+M19)</f>
        <v>68</v>
      </c>
      <c r="O19" s="16">
        <f>SUM(F19*0.15+H19*0.6+K19*0.1+N19*0.15)</f>
        <v>83.597999999999999</v>
      </c>
      <c r="P19" s="51" t="s">
        <v>839</v>
      </c>
      <c r="Q19" s="51"/>
    </row>
    <row r="20" spans="1:17">
      <c r="A20" s="11">
        <v>17</v>
      </c>
      <c r="B20" s="28">
        <v>18130041502</v>
      </c>
      <c r="C20" s="28" t="s">
        <v>562</v>
      </c>
      <c r="D20" s="5">
        <v>100</v>
      </c>
      <c r="E20" s="5">
        <v>0</v>
      </c>
      <c r="F20" s="6">
        <f>D20-E20</f>
        <v>100</v>
      </c>
      <c r="G20" s="17">
        <v>3.7989999999999999</v>
      </c>
      <c r="H20" s="17">
        <f>(G20+5)*10</f>
        <v>87.99</v>
      </c>
      <c r="I20" s="5">
        <v>60</v>
      </c>
      <c r="J20" s="5">
        <v>5</v>
      </c>
      <c r="K20" s="5">
        <f>I20+J20</f>
        <v>65</v>
      </c>
      <c r="L20" s="5">
        <v>60</v>
      </c>
      <c r="M20" s="5">
        <v>2</v>
      </c>
      <c r="N20" s="5">
        <f>L20+M20</f>
        <v>62</v>
      </c>
      <c r="O20" s="7">
        <f>F20*0.15+H20*0.6+K20*0.1+N20*0.15</f>
        <v>83.593999999999994</v>
      </c>
      <c r="P20" s="21"/>
      <c r="Q20" s="21" t="s">
        <v>732</v>
      </c>
    </row>
    <row r="21" spans="1:17">
      <c r="A21" s="11">
        <v>18</v>
      </c>
      <c r="B21" s="11">
        <v>1813004101</v>
      </c>
      <c r="C21" s="11" t="s">
        <v>870</v>
      </c>
      <c r="D21" s="8">
        <v>100</v>
      </c>
      <c r="E21" s="8">
        <v>0</v>
      </c>
      <c r="F21" s="8">
        <v>100</v>
      </c>
      <c r="G21" s="8">
        <v>3.68</v>
      </c>
      <c r="H21" s="8">
        <v>86.8</v>
      </c>
      <c r="I21" s="8">
        <v>60</v>
      </c>
      <c r="J21" s="8">
        <v>0</v>
      </c>
      <c r="K21" s="8">
        <v>60</v>
      </c>
      <c r="L21" s="8">
        <v>60</v>
      </c>
      <c r="M21" s="8">
        <v>10</v>
      </c>
      <c r="N21" s="8">
        <v>70</v>
      </c>
      <c r="O21" s="9">
        <v>83.58</v>
      </c>
      <c r="P21" s="51" t="s">
        <v>839</v>
      </c>
      <c r="Q21" s="51"/>
    </row>
    <row r="22" spans="1:17">
      <c r="A22" s="11">
        <v>19</v>
      </c>
      <c r="B22" s="60" t="s">
        <v>450</v>
      </c>
      <c r="C22" s="6" t="s">
        <v>451</v>
      </c>
      <c r="D22" s="6">
        <v>100</v>
      </c>
      <c r="E22" s="6">
        <v>0</v>
      </c>
      <c r="F22" s="6">
        <v>100</v>
      </c>
      <c r="G22" s="6">
        <v>3.93</v>
      </c>
      <c r="H22" s="6">
        <v>89.3</v>
      </c>
      <c r="I22" s="6">
        <v>60</v>
      </c>
      <c r="J22" s="6">
        <v>0</v>
      </c>
      <c r="K22" s="6">
        <v>60</v>
      </c>
      <c r="L22" s="6">
        <v>60</v>
      </c>
      <c r="M22" s="6">
        <v>0</v>
      </c>
      <c r="N22" s="6">
        <v>60</v>
      </c>
      <c r="O22" s="7">
        <f>N22*0.15+K22*0.1+H22*0.6+F22*0.15</f>
        <v>83.58</v>
      </c>
      <c r="P22" s="21"/>
      <c r="Q22" s="21" t="s">
        <v>736</v>
      </c>
    </row>
    <row r="23" spans="1:17">
      <c r="A23" s="11">
        <v>20</v>
      </c>
      <c r="B23" s="82">
        <v>18130041028</v>
      </c>
      <c r="C23" s="82" t="s">
        <v>871</v>
      </c>
      <c r="D23" s="82">
        <v>100</v>
      </c>
      <c r="E23" s="82">
        <v>0</v>
      </c>
      <c r="F23" s="25">
        <v>100</v>
      </c>
      <c r="G23" s="82">
        <v>3.83</v>
      </c>
      <c r="H23" s="82">
        <f>(G23+5)*10</f>
        <v>88.3</v>
      </c>
      <c r="I23" s="82">
        <v>60</v>
      </c>
      <c r="J23" s="82">
        <v>0</v>
      </c>
      <c r="K23" s="82">
        <f>I23+J23</f>
        <v>60</v>
      </c>
      <c r="L23" s="25">
        <v>60</v>
      </c>
      <c r="M23" s="82">
        <v>4</v>
      </c>
      <c r="N23" s="82">
        <f>L23+M23</f>
        <v>64</v>
      </c>
      <c r="O23" s="9">
        <f>F23*15%+H23*60%+K23*10%+N23*15%</f>
        <v>83.579999999999984</v>
      </c>
      <c r="P23" s="51" t="s">
        <v>839</v>
      </c>
      <c r="Q23" s="51"/>
    </row>
    <row r="24" spans="1:17">
      <c r="A24" s="11">
        <v>21</v>
      </c>
      <c r="B24" s="81">
        <v>1813004204</v>
      </c>
      <c r="C24" s="81" t="s">
        <v>872</v>
      </c>
      <c r="D24" s="81">
        <v>100</v>
      </c>
      <c r="E24" s="81">
        <v>0</v>
      </c>
      <c r="F24" s="81">
        <f>D24-E24</f>
        <v>100</v>
      </c>
      <c r="G24" s="20">
        <v>3.6459999999999999</v>
      </c>
      <c r="H24" s="81">
        <f>(G24+5)*10</f>
        <v>86.460000000000008</v>
      </c>
      <c r="I24" s="81">
        <v>60</v>
      </c>
      <c r="J24" s="81">
        <v>8</v>
      </c>
      <c r="K24" s="81">
        <f>I24+J24</f>
        <v>68</v>
      </c>
      <c r="L24" s="81">
        <v>60</v>
      </c>
      <c r="M24" s="81">
        <v>6</v>
      </c>
      <c r="N24" s="81">
        <f>L24+M24</f>
        <v>66</v>
      </c>
      <c r="O24" s="73">
        <f>F24*0.15+H24*0.6+K24*0.1+N24*0.15</f>
        <v>83.576000000000008</v>
      </c>
      <c r="P24" s="51" t="s">
        <v>839</v>
      </c>
      <c r="Q24" s="51"/>
    </row>
    <row r="25" spans="1:17">
      <c r="A25" s="11">
        <v>22</v>
      </c>
      <c r="B25" s="92">
        <v>1813004121</v>
      </c>
      <c r="C25" s="92" t="s">
        <v>873</v>
      </c>
      <c r="D25" s="88">
        <v>100</v>
      </c>
      <c r="E25" s="88">
        <v>0</v>
      </c>
      <c r="F25" s="88">
        <v>100</v>
      </c>
      <c r="G25" s="88">
        <v>3.58</v>
      </c>
      <c r="H25" s="88">
        <v>85.8</v>
      </c>
      <c r="I25" s="88">
        <v>60</v>
      </c>
      <c r="J25" s="88">
        <v>0</v>
      </c>
      <c r="K25" s="88">
        <v>60</v>
      </c>
      <c r="L25" s="88">
        <v>60</v>
      </c>
      <c r="M25" s="88">
        <v>12.2</v>
      </c>
      <c r="N25" s="88">
        <v>72.2</v>
      </c>
      <c r="O25" s="86">
        <v>83.31</v>
      </c>
      <c r="P25" s="91"/>
      <c r="Q25" s="91" t="s">
        <v>868</v>
      </c>
    </row>
    <row r="26" spans="1:17">
      <c r="A26" s="11">
        <v>23</v>
      </c>
      <c r="B26" s="42">
        <v>1813004404</v>
      </c>
      <c r="C26" s="21" t="s">
        <v>125</v>
      </c>
      <c r="D26" s="5">
        <v>100</v>
      </c>
      <c r="E26" s="5">
        <v>0</v>
      </c>
      <c r="F26" s="6">
        <f>D26-E26</f>
        <v>100</v>
      </c>
      <c r="G26" s="50">
        <v>3.8769999999999998</v>
      </c>
      <c r="H26" s="5">
        <f>(G26+5)*10</f>
        <v>88.769999999999982</v>
      </c>
      <c r="I26" s="5">
        <v>60</v>
      </c>
      <c r="J26" s="5">
        <v>0</v>
      </c>
      <c r="K26" s="5">
        <f>I26+J26</f>
        <v>60</v>
      </c>
      <c r="L26" s="5">
        <v>60</v>
      </c>
      <c r="M26" s="5">
        <v>0</v>
      </c>
      <c r="N26" s="5">
        <f>L26+M26</f>
        <v>60</v>
      </c>
      <c r="O26" s="17">
        <f>(F26*0.15)+(H26*0.6)+(K26*0.1)+(N26*0.15)</f>
        <v>83.261999999999986</v>
      </c>
      <c r="P26" s="21"/>
      <c r="Q26" s="21" t="s">
        <v>734</v>
      </c>
    </row>
    <row r="27" spans="1:17">
      <c r="A27" s="11">
        <v>24</v>
      </c>
      <c r="B27" s="91">
        <v>1813004908</v>
      </c>
      <c r="C27" s="91" t="s">
        <v>874</v>
      </c>
      <c r="D27" s="84">
        <v>100</v>
      </c>
      <c r="E27" s="84">
        <v>0</v>
      </c>
      <c r="F27" s="88">
        <v>100</v>
      </c>
      <c r="G27" s="86">
        <v>3.8690000000000002</v>
      </c>
      <c r="H27" s="84">
        <f>50+G27*10</f>
        <v>88.69</v>
      </c>
      <c r="I27" s="84">
        <v>60</v>
      </c>
      <c r="J27" s="84">
        <v>0</v>
      </c>
      <c r="K27" s="84">
        <v>60</v>
      </c>
      <c r="L27" s="84">
        <v>60</v>
      </c>
      <c r="M27" s="84">
        <v>0</v>
      </c>
      <c r="N27" s="84">
        <f>L27+M27</f>
        <v>60</v>
      </c>
      <c r="O27" s="86">
        <f>F27*0.15+H27*0.6+K27*0.1+N27*0.15</f>
        <v>83.213999999999999</v>
      </c>
      <c r="P27" s="91"/>
      <c r="Q27" s="91" t="s">
        <v>868</v>
      </c>
    </row>
    <row r="28" spans="1:17">
      <c r="A28" s="11">
        <v>25</v>
      </c>
      <c r="B28" s="28">
        <v>18130041545</v>
      </c>
      <c r="C28" s="28" t="s">
        <v>596</v>
      </c>
      <c r="D28" s="5">
        <v>100</v>
      </c>
      <c r="E28" s="5">
        <v>0</v>
      </c>
      <c r="F28" s="6">
        <f>D28-E28</f>
        <v>100</v>
      </c>
      <c r="G28" s="17">
        <v>3.8010000000000002</v>
      </c>
      <c r="H28" s="17">
        <f>(G28+5)*10</f>
        <v>88.01</v>
      </c>
      <c r="I28" s="5">
        <v>60</v>
      </c>
      <c r="J28" s="5">
        <v>0</v>
      </c>
      <c r="K28" s="5">
        <f>I28+J28</f>
        <v>60</v>
      </c>
      <c r="L28" s="5">
        <v>60</v>
      </c>
      <c r="M28" s="5">
        <v>2</v>
      </c>
      <c r="N28" s="5">
        <f>L28+M28</f>
        <v>62</v>
      </c>
      <c r="O28" s="7">
        <f>F28*0.15+H28*0.6+K28*0.1+N28*0.15</f>
        <v>83.106000000000009</v>
      </c>
      <c r="P28" s="21"/>
      <c r="Q28" s="21" t="s">
        <v>737</v>
      </c>
    </row>
    <row r="29" spans="1:17">
      <c r="A29" s="11">
        <v>26</v>
      </c>
      <c r="B29" s="88">
        <v>1813004102</v>
      </c>
      <c r="C29" s="88" t="s">
        <v>875</v>
      </c>
      <c r="D29" s="88">
        <v>100</v>
      </c>
      <c r="E29" s="88">
        <v>0</v>
      </c>
      <c r="F29" s="88">
        <v>100</v>
      </c>
      <c r="G29" s="88">
        <v>3.7</v>
      </c>
      <c r="H29" s="88">
        <v>87</v>
      </c>
      <c r="I29" s="88">
        <v>60</v>
      </c>
      <c r="J29" s="88">
        <v>0</v>
      </c>
      <c r="K29" s="88">
        <v>60</v>
      </c>
      <c r="L29" s="88">
        <v>60</v>
      </c>
      <c r="M29" s="88">
        <v>6</v>
      </c>
      <c r="N29" s="88">
        <v>66</v>
      </c>
      <c r="O29" s="86">
        <v>83.1</v>
      </c>
      <c r="P29" s="91"/>
      <c r="Q29" s="91" t="s">
        <v>868</v>
      </c>
    </row>
    <row r="30" spans="1:17">
      <c r="A30" s="11">
        <v>27</v>
      </c>
      <c r="B30" s="28">
        <v>18130041510</v>
      </c>
      <c r="C30" s="28" t="s">
        <v>568</v>
      </c>
      <c r="D30" s="5">
        <v>100</v>
      </c>
      <c r="E30" s="5">
        <v>0</v>
      </c>
      <c r="F30" s="6">
        <f>D30-E30</f>
        <v>100</v>
      </c>
      <c r="G30" s="17">
        <v>3.7959999999999998</v>
      </c>
      <c r="H30" s="17">
        <f>(G30+5)*10</f>
        <v>87.96</v>
      </c>
      <c r="I30" s="5">
        <v>60</v>
      </c>
      <c r="J30" s="5">
        <v>0</v>
      </c>
      <c r="K30" s="5">
        <f>I30+J30</f>
        <v>60</v>
      </c>
      <c r="L30" s="5">
        <v>60</v>
      </c>
      <c r="M30" s="5">
        <v>2</v>
      </c>
      <c r="N30" s="5">
        <f>L30+M30</f>
        <v>62</v>
      </c>
      <c r="O30" s="7">
        <f>F30*0.15+H30*0.6+K30*0.1+N30*0.15</f>
        <v>83.075999999999993</v>
      </c>
      <c r="P30" s="21"/>
      <c r="Q30" s="21" t="s">
        <v>734</v>
      </c>
    </row>
    <row r="31" spans="1:17">
      <c r="A31" s="11">
        <v>28</v>
      </c>
      <c r="B31" s="91">
        <v>18130041625</v>
      </c>
      <c r="C31" s="91" t="s">
        <v>621</v>
      </c>
      <c r="D31" s="84">
        <v>100</v>
      </c>
      <c r="E31" s="84">
        <v>0</v>
      </c>
      <c r="F31" s="88">
        <v>100</v>
      </c>
      <c r="G31" s="99">
        <v>3.8330000000000002</v>
      </c>
      <c r="H31" s="101">
        <f>SUM(G31+5)*10</f>
        <v>88.33</v>
      </c>
      <c r="I31" s="84">
        <v>60</v>
      </c>
      <c r="J31" s="84">
        <v>0</v>
      </c>
      <c r="K31" s="84">
        <f>SUM(I31+J31)</f>
        <v>60</v>
      </c>
      <c r="L31" s="84">
        <v>60</v>
      </c>
      <c r="M31" s="84">
        <v>0</v>
      </c>
      <c r="N31" s="84">
        <f>SUM(L31+M31)</f>
        <v>60</v>
      </c>
      <c r="O31" s="90">
        <f>SUM(F31*0.15+H31*0.6+K31*0.1+N31*0.15)</f>
        <v>82.99799999999999</v>
      </c>
      <c r="P31" s="91"/>
      <c r="Q31" s="91" t="s">
        <v>868</v>
      </c>
    </row>
    <row r="32" spans="1:17">
      <c r="A32" s="11">
        <v>29</v>
      </c>
      <c r="B32" s="21">
        <v>1813004211</v>
      </c>
      <c r="C32" s="28" t="s">
        <v>46</v>
      </c>
      <c r="D32" s="21">
        <v>100</v>
      </c>
      <c r="E32" s="21">
        <v>0</v>
      </c>
      <c r="F32" s="21">
        <f>D32-E32</f>
        <v>100</v>
      </c>
      <c r="G32" s="22">
        <v>3.8239999999999998</v>
      </c>
      <c r="H32" s="21">
        <f>(G32+5)*10</f>
        <v>88.24</v>
      </c>
      <c r="I32" s="21">
        <v>60</v>
      </c>
      <c r="J32" s="21">
        <v>0</v>
      </c>
      <c r="K32" s="21">
        <f>I32+J32</f>
        <v>60</v>
      </c>
      <c r="L32" s="21">
        <v>60</v>
      </c>
      <c r="M32" s="21">
        <v>0</v>
      </c>
      <c r="N32" s="21">
        <f>L32+M32</f>
        <v>60</v>
      </c>
      <c r="O32" s="43">
        <f>F32*0.15+H32*0.6+K32*0.1+N32*0.15</f>
        <v>82.943999999999988</v>
      </c>
      <c r="P32" s="21"/>
      <c r="Q32" s="21" t="s">
        <v>732</v>
      </c>
    </row>
    <row r="33" spans="1:17">
      <c r="A33" s="11">
        <v>30</v>
      </c>
      <c r="B33" s="11">
        <v>1813004109</v>
      </c>
      <c r="C33" s="11" t="s">
        <v>6</v>
      </c>
      <c r="D33" s="8">
        <v>100</v>
      </c>
      <c r="E33" s="8">
        <v>0</v>
      </c>
      <c r="F33" s="8">
        <v>100</v>
      </c>
      <c r="G33" s="8">
        <v>3.66</v>
      </c>
      <c r="H33" s="8">
        <v>86.6</v>
      </c>
      <c r="I33" s="8">
        <v>60</v>
      </c>
      <c r="J33" s="8">
        <v>0</v>
      </c>
      <c r="K33" s="8">
        <v>60</v>
      </c>
      <c r="L33" s="8">
        <v>60</v>
      </c>
      <c r="M33" s="8">
        <v>6</v>
      </c>
      <c r="N33" s="8">
        <v>66</v>
      </c>
      <c r="O33" s="9">
        <v>82.86</v>
      </c>
      <c r="P33" s="51" t="s">
        <v>839</v>
      </c>
      <c r="Q33" s="51"/>
    </row>
    <row r="34" spans="1:17">
      <c r="A34" s="11">
        <v>31</v>
      </c>
      <c r="B34" s="48">
        <v>1813004421</v>
      </c>
      <c r="C34" s="51" t="s">
        <v>137</v>
      </c>
      <c r="D34" s="82">
        <v>100</v>
      </c>
      <c r="E34" s="82">
        <v>0</v>
      </c>
      <c r="F34" s="8">
        <f>D34-E34</f>
        <v>100</v>
      </c>
      <c r="G34" s="52">
        <v>3.806</v>
      </c>
      <c r="H34" s="82">
        <f>(G34+5)*10</f>
        <v>88.06</v>
      </c>
      <c r="I34" s="82">
        <v>60</v>
      </c>
      <c r="J34" s="82">
        <v>0</v>
      </c>
      <c r="K34" s="82">
        <f>I34+J34</f>
        <v>60</v>
      </c>
      <c r="L34" s="82">
        <v>60</v>
      </c>
      <c r="M34" s="82">
        <v>0</v>
      </c>
      <c r="N34" s="82">
        <f>L34+M34</f>
        <v>60</v>
      </c>
      <c r="O34" s="16">
        <f>(F34*0.15)+(H34*0.6)+(K34*0.1)+(N34*0.15)</f>
        <v>82.835999999999999</v>
      </c>
      <c r="P34" s="51" t="s">
        <v>839</v>
      </c>
      <c r="Q34" s="51"/>
    </row>
    <row r="35" spans="1:17">
      <c r="A35" s="11">
        <v>32</v>
      </c>
      <c r="B35" s="54">
        <v>1813004610</v>
      </c>
      <c r="C35" s="54" t="s">
        <v>211</v>
      </c>
      <c r="D35" s="82">
        <v>100</v>
      </c>
      <c r="E35" s="82">
        <v>0</v>
      </c>
      <c r="F35" s="8">
        <v>100</v>
      </c>
      <c r="G35" s="20">
        <v>3.6720000000000002</v>
      </c>
      <c r="H35" s="82">
        <f>(G35+5)*10</f>
        <v>86.72</v>
      </c>
      <c r="I35" s="82">
        <v>60</v>
      </c>
      <c r="J35" s="82">
        <v>0</v>
      </c>
      <c r="K35" s="82">
        <v>60</v>
      </c>
      <c r="L35" s="82">
        <v>60</v>
      </c>
      <c r="M35" s="82">
        <v>5.2</v>
      </c>
      <c r="N35" s="82">
        <f>L35+M35</f>
        <v>65.2</v>
      </c>
      <c r="O35" s="9">
        <f>F35*0.15+H35*0.6+K35*0.1+N35*0.15</f>
        <v>82.811999999999998</v>
      </c>
      <c r="P35" s="51" t="s">
        <v>839</v>
      </c>
      <c r="Q35" s="51"/>
    </row>
    <row r="36" spans="1:17">
      <c r="A36" s="11">
        <v>33</v>
      </c>
      <c r="B36" s="98">
        <v>1813004602</v>
      </c>
      <c r="C36" s="98" t="s">
        <v>206</v>
      </c>
      <c r="D36" s="84">
        <v>100</v>
      </c>
      <c r="E36" s="84">
        <v>0</v>
      </c>
      <c r="F36" s="88">
        <v>100</v>
      </c>
      <c r="G36" s="99">
        <v>3.798</v>
      </c>
      <c r="H36" s="84">
        <f>(G36+5)*10</f>
        <v>87.98</v>
      </c>
      <c r="I36" s="84">
        <v>60</v>
      </c>
      <c r="J36" s="84">
        <v>0</v>
      </c>
      <c r="K36" s="84">
        <v>60</v>
      </c>
      <c r="L36" s="84">
        <v>60</v>
      </c>
      <c r="M36" s="84">
        <v>0</v>
      </c>
      <c r="N36" s="84">
        <f>L36+M36</f>
        <v>60</v>
      </c>
      <c r="O36" s="86">
        <f>F36*0.15+H36*0.6+K36*0.1+N36*0.15</f>
        <v>82.788000000000011</v>
      </c>
      <c r="P36" s="91"/>
      <c r="Q36" s="91" t="s">
        <v>868</v>
      </c>
    </row>
    <row r="37" spans="1:17">
      <c r="A37" s="11">
        <v>34</v>
      </c>
      <c r="B37" s="6">
        <v>1813004130</v>
      </c>
      <c r="C37" s="6" t="s">
        <v>22</v>
      </c>
      <c r="D37" s="6">
        <v>100</v>
      </c>
      <c r="E37" s="6">
        <v>0</v>
      </c>
      <c r="F37" s="6">
        <v>100</v>
      </c>
      <c r="G37" s="6">
        <v>3.64</v>
      </c>
      <c r="H37" s="6">
        <v>86.4</v>
      </c>
      <c r="I37" s="6">
        <v>60</v>
      </c>
      <c r="J37" s="6">
        <v>0</v>
      </c>
      <c r="K37" s="6">
        <v>60</v>
      </c>
      <c r="L37" s="6">
        <v>60</v>
      </c>
      <c r="M37" s="6">
        <v>6</v>
      </c>
      <c r="N37" s="6">
        <v>66</v>
      </c>
      <c r="O37" s="7">
        <v>82.74</v>
      </c>
      <c r="P37" s="21"/>
      <c r="Q37" s="21" t="s">
        <v>739</v>
      </c>
    </row>
    <row r="38" spans="1:17">
      <c r="A38" s="11">
        <v>35</v>
      </c>
      <c r="B38" s="88">
        <v>1813004302</v>
      </c>
      <c r="C38" s="96" t="s">
        <v>78</v>
      </c>
      <c r="D38" s="88">
        <v>100</v>
      </c>
      <c r="E38" s="88">
        <v>0</v>
      </c>
      <c r="F38" s="88">
        <v>100</v>
      </c>
      <c r="G38" s="88">
        <v>3.79</v>
      </c>
      <c r="H38" s="88">
        <f>(G38+5)*10</f>
        <v>87.899999999999991</v>
      </c>
      <c r="I38" s="88">
        <v>60</v>
      </c>
      <c r="J38" s="88">
        <v>0</v>
      </c>
      <c r="K38" s="88">
        <v>60</v>
      </c>
      <c r="L38" s="88">
        <v>60</v>
      </c>
      <c r="M38" s="88">
        <v>0</v>
      </c>
      <c r="N38" s="88">
        <v>60</v>
      </c>
      <c r="O38" s="86">
        <f>F38*0.15+H38*0.6+K38*0.1+N38*0.15</f>
        <v>82.74</v>
      </c>
      <c r="P38" s="91"/>
      <c r="Q38" s="91" t="s">
        <v>868</v>
      </c>
    </row>
    <row r="39" spans="1:17">
      <c r="A39" s="11">
        <v>36</v>
      </c>
      <c r="B39" s="6">
        <v>1813004308</v>
      </c>
      <c r="C39" s="47" t="s">
        <v>81</v>
      </c>
      <c r="D39" s="6">
        <v>100</v>
      </c>
      <c r="E39" s="6">
        <v>0</v>
      </c>
      <c r="F39" s="6">
        <v>100</v>
      </c>
      <c r="G39" s="6">
        <v>3.79</v>
      </c>
      <c r="H39" s="6">
        <f>(G39+5)*10</f>
        <v>87.899999999999991</v>
      </c>
      <c r="I39" s="6">
        <v>60</v>
      </c>
      <c r="J39" s="6">
        <v>0</v>
      </c>
      <c r="K39" s="6">
        <v>60</v>
      </c>
      <c r="L39" s="6">
        <v>60</v>
      </c>
      <c r="M39" s="6">
        <v>0</v>
      </c>
      <c r="N39" s="6">
        <v>60</v>
      </c>
      <c r="O39" s="7">
        <f>F39*0.15+H39*0.6+K39*0.1+N39*0.15</f>
        <v>82.74</v>
      </c>
      <c r="P39" s="21"/>
      <c r="Q39" s="21" t="s">
        <v>732</v>
      </c>
    </row>
    <row r="40" spans="1:17">
      <c r="A40" s="11">
        <v>37</v>
      </c>
      <c r="B40" s="8">
        <v>1813004310</v>
      </c>
      <c r="C40" s="46" t="s">
        <v>83</v>
      </c>
      <c r="D40" s="8">
        <v>100</v>
      </c>
      <c r="E40" s="8">
        <v>0</v>
      </c>
      <c r="F40" s="8">
        <v>100</v>
      </c>
      <c r="G40" s="8">
        <v>3.78</v>
      </c>
      <c r="H40" s="8">
        <v>87.8</v>
      </c>
      <c r="I40" s="8">
        <v>60</v>
      </c>
      <c r="J40" s="8">
        <v>0</v>
      </c>
      <c r="K40" s="8">
        <v>60</v>
      </c>
      <c r="L40" s="8">
        <v>60</v>
      </c>
      <c r="M40" s="8">
        <v>0</v>
      </c>
      <c r="N40" s="8">
        <v>60</v>
      </c>
      <c r="O40" s="9">
        <v>82.68</v>
      </c>
      <c r="P40" s="51" t="s">
        <v>839</v>
      </c>
      <c r="Q40" s="51"/>
    </row>
    <row r="41" spans="1:17">
      <c r="A41" s="11">
        <v>38</v>
      </c>
      <c r="B41" s="84">
        <v>1813004748</v>
      </c>
      <c r="C41" s="84" t="s">
        <v>285</v>
      </c>
      <c r="D41" s="84">
        <v>100</v>
      </c>
      <c r="E41" s="84">
        <v>0</v>
      </c>
      <c r="F41" s="84">
        <v>100</v>
      </c>
      <c r="G41" s="84">
        <v>3.5259999999999998</v>
      </c>
      <c r="H41" s="84">
        <f>(G41+5)*10</f>
        <v>85.259999999999991</v>
      </c>
      <c r="I41" s="84">
        <v>60</v>
      </c>
      <c r="J41" s="84">
        <v>3</v>
      </c>
      <c r="K41" s="84">
        <v>63</v>
      </c>
      <c r="L41" s="84">
        <v>60</v>
      </c>
      <c r="M41" s="84">
        <v>8</v>
      </c>
      <c r="N41" s="84">
        <v>68</v>
      </c>
      <c r="O41" s="86">
        <f>F41*0.15+H41*0.6+K41*0.1+N41*0.15</f>
        <v>82.655999999999992</v>
      </c>
      <c r="P41" s="91"/>
      <c r="Q41" s="91" t="s">
        <v>868</v>
      </c>
    </row>
    <row r="42" spans="1:17">
      <c r="A42" s="11">
        <v>39</v>
      </c>
      <c r="B42" s="11">
        <v>1813004106</v>
      </c>
      <c r="C42" s="11" t="s">
        <v>3</v>
      </c>
      <c r="D42" s="8">
        <v>100</v>
      </c>
      <c r="E42" s="8">
        <v>0</v>
      </c>
      <c r="F42" s="8">
        <v>100</v>
      </c>
      <c r="G42" s="8">
        <v>3.62</v>
      </c>
      <c r="H42" s="8">
        <v>86.2</v>
      </c>
      <c r="I42" s="8">
        <v>60</v>
      </c>
      <c r="J42" s="8">
        <v>0</v>
      </c>
      <c r="K42" s="8">
        <v>60</v>
      </c>
      <c r="L42" s="8">
        <v>60</v>
      </c>
      <c r="M42" s="8">
        <v>6</v>
      </c>
      <c r="N42" s="8">
        <v>66</v>
      </c>
      <c r="O42" s="9">
        <v>82.62</v>
      </c>
      <c r="P42" s="51" t="s">
        <v>839</v>
      </c>
      <c r="Q42" s="51"/>
    </row>
    <row r="43" spans="1:17">
      <c r="A43" s="11">
        <v>40</v>
      </c>
      <c r="B43" s="21">
        <v>18130041634</v>
      </c>
      <c r="C43" s="21" t="s">
        <v>628</v>
      </c>
      <c r="D43" s="5">
        <v>100</v>
      </c>
      <c r="E43" s="5">
        <v>0</v>
      </c>
      <c r="F43" s="6">
        <v>100</v>
      </c>
      <c r="G43" s="22">
        <v>3.7650000000000001</v>
      </c>
      <c r="H43" s="36">
        <f>SUM(G43+5)*10</f>
        <v>87.65</v>
      </c>
      <c r="I43" s="5">
        <v>60</v>
      </c>
      <c r="J43" s="5">
        <v>0</v>
      </c>
      <c r="K43" s="5">
        <f>SUM(I43+J43)</f>
        <v>60</v>
      </c>
      <c r="L43" s="5">
        <v>60</v>
      </c>
      <c r="M43" s="5">
        <v>0</v>
      </c>
      <c r="N43" s="5">
        <f>SUM(L43+M43)</f>
        <v>60</v>
      </c>
      <c r="O43" s="17">
        <f>SUM(F43*0.15+H43*0.6+K43*0.1+N43*0.15)</f>
        <v>82.59</v>
      </c>
      <c r="P43" s="21"/>
      <c r="Q43" s="21" t="s">
        <v>732</v>
      </c>
    </row>
    <row r="44" spans="1:17">
      <c r="A44" s="11">
        <v>41</v>
      </c>
      <c r="B44" s="48">
        <v>1813004407</v>
      </c>
      <c r="C44" s="51" t="s">
        <v>128</v>
      </c>
      <c r="D44" s="82">
        <v>100</v>
      </c>
      <c r="E44" s="82">
        <v>0</v>
      </c>
      <c r="F44" s="8">
        <f>D44-E44</f>
        <v>100</v>
      </c>
      <c r="G44" s="52">
        <v>3.6640000000000001</v>
      </c>
      <c r="H44" s="82">
        <f>(G44+5)*10</f>
        <v>86.64</v>
      </c>
      <c r="I44" s="82">
        <v>60</v>
      </c>
      <c r="J44" s="82">
        <v>0</v>
      </c>
      <c r="K44" s="82">
        <f>I44+J44</f>
        <v>60</v>
      </c>
      <c r="L44" s="82">
        <v>60</v>
      </c>
      <c r="M44" s="82">
        <v>4</v>
      </c>
      <c r="N44" s="82">
        <f>L44+M44</f>
        <v>64</v>
      </c>
      <c r="O44" s="16">
        <f>(F44*0.15)+(H44*0.6)+(K44*0.1)+(N44*0.15)</f>
        <v>82.584000000000003</v>
      </c>
      <c r="P44" s="51" t="s">
        <v>839</v>
      </c>
      <c r="Q44" s="51"/>
    </row>
    <row r="45" spans="1:17">
      <c r="A45" s="11">
        <v>42</v>
      </c>
      <c r="B45" s="19">
        <v>1813004501</v>
      </c>
      <c r="C45" s="11" t="s">
        <v>164</v>
      </c>
      <c r="D45" s="82">
        <v>100</v>
      </c>
      <c r="E45" s="82">
        <v>0</v>
      </c>
      <c r="F45" s="82">
        <v>100</v>
      </c>
      <c r="G45" s="20">
        <v>3.653</v>
      </c>
      <c r="H45" s="82">
        <v>86.5</v>
      </c>
      <c r="I45" s="82">
        <v>60</v>
      </c>
      <c r="J45" s="82">
        <v>0</v>
      </c>
      <c r="K45" s="82">
        <v>60</v>
      </c>
      <c r="L45" s="82">
        <v>60</v>
      </c>
      <c r="M45" s="82">
        <v>4</v>
      </c>
      <c r="N45" s="82">
        <v>64</v>
      </c>
      <c r="O45" s="82">
        <f>N45*0.15+K45*0.1+H45*0.6+F45*0.15</f>
        <v>82.5</v>
      </c>
      <c r="P45" s="51" t="s">
        <v>839</v>
      </c>
      <c r="Q45" s="51" t="s">
        <v>740</v>
      </c>
    </row>
    <row r="46" spans="1:17">
      <c r="A46" s="11">
        <v>43</v>
      </c>
      <c r="B46" s="11">
        <v>18130041112</v>
      </c>
      <c r="C46" s="11" t="s">
        <v>421</v>
      </c>
      <c r="D46" s="37">
        <v>100</v>
      </c>
      <c r="E46" s="37">
        <v>0</v>
      </c>
      <c r="F46" s="37">
        <v>100</v>
      </c>
      <c r="G46" s="37">
        <v>3.55</v>
      </c>
      <c r="H46" s="37">
        <v>85.5</v>
      </c>
      <c r="I46" s="37">
        <v>60</v>
      </c>
      <c r="J46" s="37">
        <v>0</v>
      </c>
      <c r="K46" s="37">
        <v>60</v>
      </c>
      <c r="L46" s="37">
        <v>60</v>
      </c>
      <c r="M46" s="37">
        <v>8</v>
      </c>
      <c r="N46" s="37">
        <v>68</v>
      </c>
      <c r="O46" s="12">
        <f>N46*0.15+K46*0.1+H46*0.6+F46*0.15</f>
        <v>82.5</v>
      </c>
      <c r="P46" s="51" t="s">
        <v>839</v>
      </c>
      <c r="Q46" s="51"/>
    </row>
    <row r="47" spans="1:17">
      <c r="A47" s="11">
        <v>44</v>
      </c>
      <c r="B47" s="6">
        <v>18130041124</v>
      </c>
      <c r="C47" s="6" t="s">
        <v>438</v>
      </c>
      <c r="D47" s="6">
        <v>100</v>
      </c>
      <c r="E47" s="6">
        <v>0</v>
      </c>
      <c r="F47" s="6">
        <v>100</v>
      </c>
      <c r="G47" s="6">
        <v>3.75</v>
      </c>
      <c r="H47" s="6">
        <v>87.5</v>
      </c>
      <c r="I47" s="6">
        <v>60</v>
      </c>
      <c r="J47" s="6">
        <v>0</v>
      </c>
      <c r="K47" s="6">
        <v>60</v>
      </c>
      <c r="L47" s="6">
        <v>60</v>
      </c>
      <c r="M47" s="6">
        <v>0</v>
      </c>
      <c r="N47" s="6">
        <v>60</v>
      </c>
      <c r="O47" s="7">
        <f>N47*0.15+K47*0.1+H47*0.6+F47*0.15</f>
        <v>82.5</v>
      </c>
      <c r="P47" s="21"/>
      <c r="Q47" s="21" t="s">
        <v>734</v>
      </c>
    </row>
    <row r="48" spans="1:17">
      <c r="A48" s="11">
        <v>45</v>
      </c>
      <c r="B48" s="85">
        <v>18130041505</v>
      </c>
      <c r="C48" s="85" t="s">
        <v>564</v>
      </c>
      <c r="D48" s="84">
        <v>100</v>
      </c>
      <c r="E48" s="84">
        <v>0</v>
      </c>
      <c r="F48" s="88">
        <f>D48-E48</f>
        <v>100</v>
      </c>
      <c r="G48" s="90">
        <v>3.5880000000000001</v>
      </c>
      <c r="H48" s="90">
        <f>(G48+5)*10</f>
        <v>85.88000000000001</v>
      </c>
      <c r="I48" s="84">
        <v>60</v>
      </c>
      <c r="J48" s="84">
        <v>0</v>
      </c>
      <c r="K48" s="84">
        <f>I48+J48</f>
        <v>60</v>
      </c>
      <c r="L48" s="84">
        <v>60</v>
      </c>
      <c r="M48" s="84">
        <v>6</v>
      </c>
      <c r="N48" s="84">
        <f>L48+M48</f>
        <v>66</v>
      </c>
      <c r="O48" s="86">
        <f>F48*0.15+H48*0.6+K48*0.1+N48*0.15</f>
        <v>82.428000000000011</v>
      </c>
      <c r="P48" s="91"/>
      <c r="Q48" s="91" t="s">
        <v>868</v>
      </c>
    </row>
    <row r="49" spans="1:17">
      <c r="A49" s="11">
        <v>46</v>
      </c>
      <c r="B49" s="92">
        <v>1813004419</v>
      </c>
      <c r="C49" s="91" t="s">
        <v>135</v>
      </c>
      <c r="D49" s="84">
        <v>100</v>
      </c>
      <c r="E49" s="84">
        <v>0</v>
      </c>
      <c r="F49" s="88">
        <f>D49-E49</f>
        <v>100</v>
      </c>
      <c r="G49" s="93">
        <v>3.5289999999999999</v>
      </c>
      <c r="H49" s="84">
        <f>(G49+5)*10</f>
        <v>85.289999999999992</v>
      </c>
      <c r="I49" s="84">
        <v>60</v>
      </c>
      <c r="J49" s="84">
        <v>0</v>
      </c>
      <c r="K49" s="84">
        <f>I49+J49</f>
        <v>60</v>
      </c>
      <c r="L49" s="84">
        <v>60</v>
      </c>
      <c r="M49" s="84">
        <v>8.1999999999999993</v>
      </c>
      <c r="N49" s="84">
        <f>L49+M49</f>
        <v>68.2</v>
      </c>
      <c r="O49" s="90">
        <f>(F49*0.15)+(H49*0.6)+(K49*0.1)+(N49*0.15)</f>
        <v>82.403999999999996</v>
      </c>
      <c r="P49" s="91"/>
      <c r="Q49" s="91" t="s">
        <v>868</v>
      </c>
    </row>
    <row r="50" spans="1:17">
      <c r="A50" s="11">
        <v>47</v>
      </c>
      <c r="B50" s="88">
        <v>1813004301</v>
      </c>
      <c r="C50" s="96" t="s">
        <v>77</v>
      </c>
      <c r="D50" s="88">
        <v>100</v>
      </c>
      <c r="E50" s="88">
        <v>0</v>
      </c>
      <c r="F50" s="88">
        <v>100</v>
      </c>
      <c r="G50" s="88">
        <v>3.46</v>
      </c>
      <c r="H50" s="88">
        <f>(G50+5)*10</f>
        <v>84.600000000000009</v>
      </c>
      <c r="I50" s="88">
        <v>60</v>
      </c>
      <c r="J50" s="88">
        <v>0</v>
      </c>
      <c r="K50" s="88">
        <v>60</v>
      </c>
      <c r="L50" s="88">
        <v>60</v>
      </c>
      <c r="M50" s="88">
        <v>10</v>
      </c>
      <c r="N50" s="88">
        <v>70</v>
      </c>
      <c r="O50" s="86">
        <f>F50*0.15+H50*0.6+K50*0.1+N50*0.15</f>
        <v>82.26</v>
      </c>
      <c r="P50" s="91"/>
      <c r="Q50" s="91" t="s">
        <v>868</v>
      </c>
    </row>
    <row r="51" spans="1:17">
      <c r="A51" s="11">
        <v>48</v>
      </c>
      <c r="B51" s="91">
        <v>1813004522</v>
      </c>
      <c r="C51" s="84" t="s">
        <v>181</v>
      </c>
      <c r="D51" s="84">
        <v>100</v>
      </c>
      <c r="E51" s="84">
        <v>0</v>
      </c>
      <c r="F51" s="84">
        <v>100</v>
      </c>
      <c r="G51" s="99">
        <v>3.7109999999999999</v>
      </c>
      <c r="H51" s="84">
        <v>87.1</v>
      </c>
      <c r="I51" s="84">
        <v>60</v>
      </c>
      <c r="J51" s="84">
        <v>0</v>
      </c>
      <c r="K51" s="84">
        <v>60</v>
      </c>
      <c r="L51" s="84">
        <v>60</v>
      </c>
      <c r="M51" s="84">
        <v>0</v>
      </c>
      <c r="N51" s="84">
        <v>60</v>
      </c>
      <c r="O51" s="84">
        <f>N51*0.15+K51*0.1+H51*0.6+F51*0.15</f>
        <v>82.259999999999991</v>
      </c>
      <c r="P51" s="91"/>
      <c r="Q51" s="91" t="s">
        <v>868</v>
      </c>
    </row>
    <row r="52" spans="1:17">
      <c r="A52" s="11">
        <v>49</v>
      </c>
      <c r="B52" s="82">
        <v>1813004701</v>
      </c>
      <c r="C52" s="82" t="s">
        <v>250</v>
      </c>
      <c r="D52" s="82">
        <v>100</v>
      </c>
      <c r="E52" s="82">
        <v>0</v>
      </c>
      <c r="F52" s="82">
        <v>100</v>
      </c>
      <c r="G52" s="82">
        <v>3.6070000000000002</v>
      </c>
      <c r="H52" s="82">
        <f>(G52+5)*10</f>
        <v>86.07</v>
      </c>
      <c r="I52" s="82">
        <v>60</v>
      </c>
      <c r="J52" s="82">
        <v>0</v>
      </c>
      <c r="K52" s="82">
        <v>60</v>
      </c>
      <c r="L52" s="82">
        <v>60</v>
      </c>
      <c r="M52" s="82">
        <v>4</v>
      </c>
      <c r="N52" s="82">
        <v>64</v>
      </c>
      <c r="O52" s="9">
        <f>F52*0.15+H52*0.6+K52*0.1+N52*0.15</f>
        <v>82.24199999999999</v>
      </c>
      <c r="P52" s="51" t="s">
        <v>839</v>
      </c>
      <c r="Q52" s="51"/>
    </row>
    <row r="53" spans="1:17">
      <c r="A53" s="11">
        <v>50</v>
      </c>
      <c r="B53" s="11">
        <v>1813004107</v>
      </c>
      <c r="C53" s="11" t="s">
        <v>4</v>
      </c>
      <c r="D53" s="8">
        <v>100</v>
      </c>
      <c r="E53" s="8">
        <v>0</v>
      </c>
      <c r="F53" s="8">
        <v>100</v>
      </c>
      <c r="G53" s="8">
        <v>3.54</v>
      </c>
      <c r="H53" s="8">
        <v>85.4</v>
      </c>
      <c r="I53" s="8">
        <v>60</v>
      </c>
      <c r="J53" s="8">
        <v>0</v>
      </c>
      <c r="K53" s="8">
        <v>60</v>
      </c>
      <c r="L53" s="8">
        <v>60</v>
      </c>
      <c r="M53" s="8">
        <v>6</v>
      </c>
      <c r="N53" s="8">
        <v>66</v>
      </c>
      <c r="O53" s="9">
        <v>82.14</v>
      </c>
      <c r="P53" s="51" t="s">
        <v>839</v>
      </c>
      <c r="Q53" s="51"/>
    </row>
    <row r="54" spans="1:17">
      <c r="A54" s="11">
        <v>51</v>
      </c>
      <c r="B54" s="48">
        <v>1614010448</v>
      </c>
      <c r="C54" s="19" t="s">
        <v>120</v>
      </c>
      <c r="D54" s="15">
        <v>100</v>
      </c>
      <c r="E54" s="15">
        <v>0</v>
      </c>
      <c r="F54" s="11">
        <f>D54-E54</f>
        <v>100</v>
      </c>
      <c r="G54" s="49">
        <v>3.5670000000000002</v>
      </c>
      <c r="H54" s="15">
        <f>(G54+5)*10</f>
        <v>85.67</v>
      </c>
      <c r="I54" s="15">
        <v>60</v>
      </c>
      <c r="J54" s="15">
        <v>4</v>
      </c>
      <c r="K54" s="15">
        <f>I54+J54</f>
        <v>64</v>
      </c>
      <c r="L54" s="15">
        <v>60</v>
      </c>
      <c r="M54" s="15">
        <v>2</v>
      </c>
      <c r="N54" s="15">
        <f>L54+M54</f>
        <v>62</v>
      </c>
      <c r="O54" s="16">
        <f>(F54*0.15)+(H54*0.6)+(K54*0.1)+(N54*0.15)</f>
        <v>82.102000000000004</v>
      </c>
      <c r="P54" s="51" t="s">
        <v>839</v>
      </c>
      <c r="Q54" s="51"/>
    </row>
    <row r="55" spans="1:17">
      <c r="A55" s="11">
        <v>52</v>
      </c>
      <c r="B55" s="57">
        <v>18130041211</v>
      </c>
      <c r="C55" s="57" t="s">
        <v>698</v>
      </c>
      <c r="D55" s="5">
        <v>100</v>
      </c>
      <c r="E55" s="5">
        <v>0</v>
      </c>
      <c r="F55" s="6">
        <f>(D55-E55)*0.15</f>
        <v>15</v>
      </c>
      <c r="G55" s="68">
        <v>3.48</v>
      </c>
      <c r="H55" s="5">
        <f>(G55+5)*6</f>
        <v>50.88</v>
      </c>
      <c r="I55" s="5">
        <v>60</v>
      </c>
      <c r="J55" s="5">
        <v>0</v>
      </c>
      <c r="K55" s="5">
        <f>(I55+J55)*0.1</f>
        <v>6</v>
      </c>
      <c r="L55" s="5">
        <v>60</v>
      </c>
      <c r="M55" s="5">
        <v>8</v>
      </c>
      <c r="N55" s="5">
        <f>(L55+M55)*0.15</f>
        <v>10.199999999999999</v>
      </c>
      <c r="O55" s="7">
        <f>F55+H55+K55+N55</f>
        <v>82.08</v>
      </c>
      <c r="P55" s="21"/>
      <c r="Q55" s="21" t="s">
        <v>741</v>
      </c>
    </row>
    <row r="56" spans="1:17">
      <c r="A56" s="11">
        <v>53</v>
      </c>
      <c r="B56" s="57">
        <v>18130041220</v>
      </c>
      <c r="C56" s="57" t="s">
        <v>707</v>
      </c>
      <c r="D56" s="5">
        <v>100</v>
      </c>
      <c r="E56" s="5">
        <v>0</v>
      </c>
      <c r="F56" s="6">
        <f>(D56-E56)*0.15</f>
        <v>15</v>
      </c>
      <c r="G56" s="68">
        <v>3.57</v>
      </c>
      <c r="H56" s="5">
        <f>(G56+5)*6</f>
        <v>51.42</v>
      </c>
      <c r="I56" s="5">
        <v>60</v>
      </c>
      <c r="J56" s="5">
        <v>0</v>
      </c>
      <c r="K56" s="5">
        <f>(I56+J56)*0.1</f>
        <v>6</v>
      </c>
      <c r="L56" s="5">
        <v>60</v>
      </c>
      <c r="M56" s="5">
        <v>4</v>
      </c>
      <c r="N56" s="5">
        <f>(L56+M56)*0.15</f>
        <v>9.6</v>
      </c>
      <c r="O56" s="7">
        <f>F56+H56+K56+N56</f>
        <v>82.02</v>
      </c>
      <c r="P56" s="21"/>
      <c r="Q56" s="21" t="s">
        <v>741</v>
      </c>
    </row>
    <row r="57" spans="1:17">
      <c r="A57" s="11">
        <v>54</v>
      </c>
      <c r="B57" s="82">
        <v>1813004745</v>
      </c>
      <c r="C57" s="82" t="s">
        <v>283</v>
      </c>
      <c r="D57" s="82">
        <v>100</v>
      </c>
      <c r="E57" s="82">
        <v>0</v>
      </c>
      <c r="F57" s="82">
        <v>100</v>
      </c>
      <c r="G57" s="82">
        <v>3.5619999999999998</v>
      </c>
      <c r="H57" s="82">
        <f>(G57+5)*10</f>
        <v>85.61999999999999</v>
      </c>
      <c r="I57" s="82">
        <v>60</v>
      </c>
      <c r="J57" s="82">
        <v>0</v>
      </c>
      <c r="K57" s="82">
        <v>60</v>
      </c>
      <c r="L57" s="82">
        <v>60</v>
      </c>
      <c r="M57" s="82">
        <v>4</v>
      </c>
      <c r="N57" s="82">
        <v>64</v>
      </c>
      <c r="O57" s="9">
        <f>F57*0.15+H57*0.6+K57*0.1+N57*0.15</f>
        <v>81.97199999999998</v>
      </c>
      <c r="P57" s="51" t="s">
        <v>839</v>
      </c>
      <c r="Q57" s="51"/>
    </row>
    <row r="58" spans="1:17">
      <c r="A58" s="11">
        <v>55</v>
      </c>
      <c r="B58" s="82">
        <v>18130041045</v>
      </c>
      <c r="C58" s="82" t="s">
        <v>405</v>
      </c>
      <c r="D58" s="82">
        <v>100</v>
      </c>
      <c r="E58" s="82">
        <v>0</v>
      </c>
      <c r="F58" s="25">
        <v>100</v>
      </c>
      <c r="G58" s="82">
        <v>3.66</v>
      </c>
      <c r="H58" s="82">
        <f>(G58+5)*10</f>
        <v>86.6</v>
      </c>
      <c r="I58" s="82">
        <v>60</v>
      </c>
      <c r="J58" s="82">
        <v>0</v>
      </c>
      <c r="K58" s="82">
        <f>I58+J58</f>
        <v>60</v>
      </c>
      <c r="L58" s="25">
        <v>60</v>
      </c>
      <c r="M58" s="82">
        <v>0</v>
      </c>
      <c r="N58" s="82">
        <f>L58+M58</f>
        <v>60</v>
      </c>
      <c r="O58" s="9">
        <f>F58*15%+H58*60%+K58*10%+N58*15%</f>
        <v>81.96</v>
      </c>
      <c r="P58" s="51" t="s">
        <v>839</v>
      </c>
      <c r="Q58" s="51"/>
    </row>
    <row r="59" spans="1:17">
      <c r="A59" s="11">
        <v>56</v>
      </c>
      <c r="B59" s="56" t="s">
        <v>419</v>
      </c>
      <c r="C59" s="56" t="s">
        <v>420</v>
      </c>
      <c r="D59" s="37">
        <v>100</v>
      </c>
      <c r="E59" s="37">
        <v>0</v>
      </c>
      <c r="F59" s="37">
        <v>100</v>
      </c>
      <c r="G59" s="37">
        <v>3.66</v>
      </c>
      <c r="H59" s="37">
        <v>86.6</v>
      </c>
      <c r="I59" s="37">
        <v>60</v>
      </c>
      <c r="J59" s="37">
        <v>0</v>
      </c>
      <c r="K59" s="37">
        <v>60</v>
      </c>
      <c r="L59" s="37">
        <v>60</v>
      </c>
      <c r="M59" s="37">
        <v>0</v>
      </c>
      <c r="N59" s="37">
        <v>60</v>
      </c>
      <c r="O59" s="12">
        <f>N59*0.15+K59*0.1+H59*0.6+F59*0.15</f>
        <v>81.96</v>
      </c>
      <c r="P59" s="51" t="s">
        <v>839</v>
      </c>
      <c r="Q59" s="51"/>
    </row>
    <row r="60" spans="1:17">
      <c r="A60" s="11">
        <v>57</v>
      </c>
      <c r="B60" s="5">
        <v>1813004717</v>
      </c>
      <c r="C60" s="5" t="s">
        <v>260</v>
      </c>
      <c r="D60" s="5">
        <v>100</v>
      </c>
      <c r="E60" s="5">
        <v>0</v>
      </c>
      <c r="F60" s="5">
        <v>100</v>
      </c>
      <c r="G60" s="5">
        <v>3.6579999999999999</v>
      </c>
      <c r="H60" s="5">
        <f>(G60+5)*10</f>
        <v>86.58</v>
      </c>
      <c r="I60" s="5">
        <v>60</v>
      </c>
      <c r="J60" s="5">
        <v>0</v>
      </c>
      <c r="K60" s="5">
        <v>60</v>
      </c>
      <c r="L60" s="5">
        <v>60</v>
      </c>
      <c r="M60" s="5">
        <v>0</v>
      </c>
      <c r="N60" s="5">
        <v>60</v>
      </c>
      <c r="O60" s="7">
        <f>F60*0.15+H60*0.6+K60*0.1+N60*0.15</f>
        <v>81.948000000000008</v>
      </c>
      <c r="P60" s="21"/>
      <c r="Q60" s="21" t="s">
        <v>742</v>
      </c>
    </row>
    <row r="61" spans="1:17">
      <c r="A61" s="11">
        <v>58</v>
      </c>
      <c r="B61" s="81">
        <v>1813004217</v>
      </c>
      <c r="C61" s="81" t="s">
        <v>50</v>
      </c>
      <c r="D61" s="81">
        <v>100</v>
      </c>
      <c r="E61" s="81">
        <v>0</v>
      </c>
      <c r="F61" s="81">
        <f>D61-E61</f>
        <v>100</v>
      </c>
      <c r="G61" s="20">
        <v>3.5939999999999999</v>
      </c>
      <c r="H61" s="81">
        <f>(G61+5)*10</f>
        <v>85.94</v>
      </c>
      <c r="I61" s="81">
        <v>60</v>
      </c>
      <c r="J61" s="81">
        <v>0</v>
      </c>
      <c r="K61" s="81">
        <f>I61+J61</f>
        <v>60</v>
      </c>
      <c r="L61" s="81">
        <v>60</v>
      </c>
      <c r="M61" s="81">
        <v>2</v>
      </c>
      <c r="N61" s="81">
        <f>L61+M61</f>
        <v>62</v>
      </c>
      <c r="O61" s="73">
        <f>F61*0.15+H61*0.6+K61*0.1+N61*0.15</f>
        <v>81.86399999999999</v>
      </c>
      <c r="P61" s="51" t="s">
        <v>839</v>
      </c>
      <c r="Q61" s="51"/>
    </row>
    <row r="62" spans="1:17">
      <c r="A62" s="11">
        <v>59</v>
      </c>
      <c r="B62" s="21">
        <v>1813004509</v>
      </c>
      <c r="C62" s="6" t="s">
        <v>171</v>
      </c>
      <c r="D62" s="5">
        <v>100</v>
      </c>
      <c r="E62" s="5">
        <v>0</v>
      </c>
      <c r="F62" s="5">
        <v>100</v>
      </c>
      <c r="G62" s="22">
        <v>3.6349999999999998</v>
      </c>
      <c r="H62" s="5">
        <v>86.4</v>
      </c>
      <c r="I62" s="5">
        <v>60</v>
      </c>
      <c r="J62" s="5">
        <v>0</v>
      </c>
      <c r="K62" s="5">
        <v>60</v>
      </c>
      <c r="L62" s="5">
        <v>60</v>
      </c>
      <c r="M62" s="5">
        <v>0</v>
      </c>
      <c r="N62" s="5">
        <v>60</v>
      </c>
      <c r="O62" s="5">
        <f>N62*0.15+K62*0.1+H62*0.6+F62*0.15</f>
        <v>81.84</v>
      </c>
      <c r="P62" s="21"/>
      <c r="Q62" s="21" t="s">
        <v>743</v>
      </c>
    </row>
    <row r="63" spans="1:17">
      <c r="A63" s="11">
        <v>60</v>
      </c>
      <c r="B63" s="56" t="s">
        <v>415</v>
      </c>
      <c r="C63" s="56" t="s">
        <v>416</v>
      </c>
      <c r="D63" s="37">
        <v>100</v>
      </c>
      <c r="E63" s="37">
        <v>0</v>
      </c>
      <c r="F63" s="37">
        <v>100</v>
      </c>
      <c r="G63" s="37">
        <v>3.64</v>
      </c>
      <c r="H63" s="37">
        <v>86.4</v>
      </c>
      <c r="I63" s="37">
        <v>60</v>
      </c>
      <c r="J63" s="37">
        <v>0</v>
      </c>
      <c r="K63" s="37">
        <v>60</v>
      </c>
      <c r="L63" s="37">
        <v>60</v>
      </c>
      <c r="M63" s="37">
        <v>0</v>
      </c>
      <c r="N63" s="37">
        <v>60</v>
      </c>
      <c r="O63" s="12">
        <f>N63*0.15+K63*0.1+H63*0.6+F63*0.15</f>
        <v>81.84</v>
      </c>
      <c r="P63" s="51" t="s">
        <v>839</v>
      </c>
      <c r="Q63" s="51"/>
    </row>
    <row r="64" spans="1:17">
      <c r="A64" s="11">
        <v>61</v>
      </c>
      <c r="B64" s="85">
        <v>18130041548</v>
      </c>
      <c r="C64" s="85" t="s">
        <v>599</v>
      </c>
      <c r="D64" s="84">
        <v>100</v>
      </c>
      <c r="E64" s="84">
        <v>0</v>
      </c>
      <c r="F64" s="88">
        <f>D64-E64</f>
        <v>100</v>
      </c>
      <c r="G64" s="90">
        <v>3.4889999999999999</v>
      </c>
      <c r="H64" s="90">
        <f>(G64+5)*10</f>
        <v>84.890000000000015</v>
      </c>
      <c r="I64" s="84">
        <v>60</v>
      </c>
      <c r="J64" s="84">
        <v>0</v>
      </c>
      <c r="K64" s="84">
        <f>I64+J64</f>
        <v>60</v>
      </c>
      <c r="L64" s="84">
        <v>60</v>
      </c>
      <c r="M64" s="84">
        <v>6</v>
      </c>
      <c r="N64" s="84">
        <f>L64+M64</f>
        <v>66</v>
      </c>
      <c r="O64" s="86">
        <f>F64*0.15+H64*0.6+K64*0.1+N64*0.15</f>
        <v>81.834000000000003</v>
      </c>
      <c r="P64" s="91"/>
      <c r="Q64" s="91" t="s">
        <v>868</v>
      </c>
    </row>
    <row r="65" spans="1:17">
      <c r="A65" s="11">
        <v>62</v>
      </c>
      <c r="B65" s="48">
        <v>1813004409</v>
      </c>
      <c r="C65" s="51" t="s">
        <v>129</v>
      </c>
      <c r="D65" s="82">
        <v>100</v>
      </c>
      <c r="E65" s="82">
        <v>0</v>
      </c>
      <c r="F65" s="8">
        <f>D65-E65</f>
        <v>100</v>
      </c>
      <c r="G65" s="52">
        <v>3.6389999999999998</v>
      </c>
      <c r="H65" s="82">
        <f>(G65+5)*10</f>
        <v>86.389999999999986</v>
      </c>
      <c r="I65" s="82">
        <v>60</v>
      </c>
      <c r="J65" s="82">
        <v>0</v>
      </c>
      <c r="K65" s="82">
        <f>I65+J65</f>
        <v>60</v>
      </c>
      <c r="L65" s="82">
        <v>60</v>
      </c>
      <c r="M65" s="82">
        <v>0</v>
      </c>
      <c r="N65" s="82">
        <f>L65+M65</f>
        <v>60</v>
      </c>
      <c r="O65" s="16">
        <f>(F65*0.15)+(H65*0.6)+(K65*0.1)+(N65*0.15)</f>
        <v>81.833999999999989</v>
      </c>
      <c r="P65" s="51" t="s">
        <v>839</v>
      </c>
      <c r="Q65" s="51"/>
    </row>
    <row r="66" spans="1:17">
      <c r="A66" s="11">
        <v>63</v>
      </c>
      <c r="B66" s="6">
        <v>1813004105</v>
      </c>
      <c r="C66" s="6" t="s">
        <v>2</v>
      </c>
      <c r="D66" s="6">
        <v>100</v>
      </c>
      <c r="E66" s="6">
        <v>0</v>
      </c>
      <c r="F66" s="6">
        <v>100</v>
      </c>
      <c r="G66" s="6">
        <v>3.38</v>
      </c>
      <c r="H66" s="6">
        <v>83.8</v>
      </c>
      <c r="I66" s="6">
        <v>60</v>
      </c>
      <c r="J66" s="6">
        <v>0</v>
      </c>
      <c r="K66" s="6">
        <v>60</v>
      </c>
      <c r="L66" s="6">
        <v>60</v>
      </c>
      <c r="M66" s="6">
        <v>10</v>
      </c>
      <c r="N66" s="6">
        <v>70</v>
      </c>
      <c r="O66" s="7">
        <v>81.78</v>
      </c>
      <c r="P66" s="21"/>
      <c r="Q66" s="21" t="s">
        <v>732</v>
      </c>
    </row>
    <row r="67" spans="1:17">
      <c r="A67" s="11">
        <v>64</v>
      </c>
      <c r="B67" s="11">
        <v>1813004134</v>
      </c>
      <c r="C67" s="11" t="s">
        <v>25</v>
      </c>
      <c r="D67" s="8">
        <v>100</v>
      </c>
      <c r="E67" s="8">
        <v>0</v>
      </c>
      <c r="F67" s="8">
        <v>100</v>
      </c>
      <c r="G67" s="8">
        <v>3.48</v>
      </c>
      <c r="H67" s="8">
        <v>84.8</v>
      </c>
      <c r="I67" s="8">
        <v>60</v>
      </c>
      <c r="J67" s="8">
        <v>0</v>
      </c>
      <c r="K67" s="8">
        <v>60</v>
      </c>
      <c r="L67" s="8">
        <v>60</v>
      </c>
      <c r="M67" s="8">
        <v>6</v>
      </c>
      <c r="N67" s="8">
        <v>66</v>
      </c>
      <c r="O67" s="9">
        <v>81.78</v>
      </c>
      <c r="P67" s="51" t="s">
        <v>877</v>
      </c>
      <c r="Q67" s="51"/>
    </row>
    <row r="68" spans="1:17">
      <c r="A68" s="11">
        <v>65</v>
      </c>
      <c r="B68" s="6">
        <v>18130041129</v>
      </c>
      <c r="C68" s="6" t="s">
        <v>446</v>
      </c>
      <c r="D68" s="6">
        <v>100</v>
      </c>
      <c r="E68" s="6">
        <v>0</v>
      </c>
      <c r="F68" s="6">
        <v>100</v>
      </c>
      <c r="G68" s="6">
        <v>3.63</v>
      </c>
      <c r="H68" s="6">
        <v>86.3</v>
      </c>
      <c r="I68" s="6">
        <v>60</v>
      </c>
      <c r="J68" s="6">
        <v>0</v>
      </c>
      <c r="K68" s="6">
        <v>60</v>
      </c>
      <c r="L68" s="6">
        <v>60</v>
      </c>
      <c r="M68" s="6">
        <v>0</v>
      </c>
      <c r="N68" s="6">
        <v>60</v>
      </c>
      <c r="O68" s="7">
        <f>N68*0.15+K68*0.1+H68*0.6+F68*0.15</f>
        <v>81.78</v>
      </c>
      <c r="P68" s="21"/>
      <c r="Q68" s="21" t="s">
        <v>732</v>
      </c>
    </row>
    <row r="69" spans="1:17">
      <c r="A69" s="11">
        <v>66</v>
      </c>
      <c r="B69" s="30">
        <v>18130041030</v>
      </c>
      <c r="C69" s="30" t="s">
        <v>392</v>
      </c>
      <c r="D69" s="25">
        <v>100</v>
      </c>
      <c r="E69" s="82">
        <v>0</v>
      </c>
      <c r="F69" s="25">
        <v>100</v>
      </c>
      <c r="G69" s="82">
        <v>3.63</v>
      </c>
      <c r="H69" s="82">
        <f>(G69+5)*10</f>
        <v>86.299999999999983</v>
      </c>
      <c r="I69" s="30">
        <v>60</v>
      </c>
      <c r="J69" s="82">
        <v>0</v>
      </c>
      <c r="K69" s="82">
        <f>I69+J69</f>
        <v>60</v>
      </c>
      <c r="L69" s="82">
        <v>60</v>
      </c>
      <c r="M69" s="82">
        <v>0</v>
      </c>
      <c r="N69" s="82">
        <f>L69+M69</f>
        <v>60</v>
      </c>
      <c r="O69" s="9">
        <f>F69*15%+H69*60%+K69*10%+N69*15%</f>
        <v>81.779999999999987</v>
      </c>
      <c r="P69" s="51" t="s">
        <v>839</v>
      </c>
      <c r="Q69" s="51"/>
    </row>
    <row r="70" spans="1:17">
      <c r="A70" s="11">
        <v>67</v>
      </c>
      <c r="B70" s="32">
        <v>18130041503</v>
      </c>
      <c r="C70" s="32" t="s">
        <v>563</v>
      </c>
      <c r="D70" s="82">
        <v>100</v>
      </c>
      <c r="E70" s="82">
        <v>0</v>
      </c>
      <c r="F70" s="8">
        <f>D70-E70</f>
        <v>100</v>
      </c>
      <c r="G70" s="16">
        <v>3.5739999999999998</v>
      </c>
      <c r="H70" s="16">
        <f>(G70+5)*10</f>
        <v>85.74</v>
      </c>
      <c r="I70" s="82">
        <v>60</v>
      </c>
      <c r="J70" s="82">
        <v>0</v>
      </c>
      <c r="K70" s="82">
        <f>I70+J70</f>
        <v>60</v>
      </c>
      <c r="L70" s="82">
        <v>60</v>
      </c>
      <c r="M70" s="82">
        <v>2</v>
      </c>
      <c r="N70" s="82">
        <f>L70+M70</f>
        <v>62</v>
      </c>
      <c r="O70" s="9">
        <f>F70*0.15+H70*0.6+K70*0.1+N70*0.15</f>
        <v>81.743999999999986</v>
      </c>
      <c r="P70" s="51" t="s">
        <v>839</v>
      </c>
      <c r="Q70" s="51"/>
    </row>
    <row r="71" spans="1:17">
      <c r="A71" s="11">
        <v>68</v>
      </c>
      <c r="B71" s="88">
        <v>1813004133</v>
      </c>
      <c r="C71" s="88" t="s">
        <v>24</v>
      </c>
      <c r="D71" s="88">
        <v>100</v>
      </c>
      <c r="E71" s="88">
        <v>0</v>
      </c>
      <c r="F71" s="88">
        <v>100</v>
      </c>
      <c r="G71" s="88">
        <v>3.27</v>
      </c>
      <c r="H71" s="88">
        <v>82.7</v>
      </c>
      <c r="I71" s="88">
        <v>60</v>
      </c>
      <c r="J71" s="88">
        <v>0</v>
      </c>
      <c r="K71" s="88">
        <v>60</v>
      </c>
      <c r="L71" s="88">
        <v>60</v>
      </c>
      <c r="M71" s="88">
        <v>14</v>
      </c>
      <c r="N71" s="88">
        <v>74</v>
      </c>
      <c r="O71" s="114">
        <v>81.72</v>
      </c>
      <c r="P71" s="91"/>
      <c r="Q71" s="91" t="s">
        <v>868</v>
      </c>
    </row>
    <row r="72" spans="1:17">
      <c r="A72" s="11">
        <v>69</v>
      </c>
      <c r="B72" s="92">
        <v>1813004406</v>
      </c>
      <c r="C72" s="91" t="s">
        <v>127</v>
      </c>
      <c r="D72" s="84">
        <v>100</v>
      </c>
      <c r="E72" s="84">
        <v>0</v>
      </c>
      <c r="F72" s="88">
        <f>D72-E72</f>
        <v>100</v>
      </c>
      <c r="G72" s="93">
        <v>3.62</v>
      </c>
      <c r="H72" s="84">
        <f>(G72+5)*10</f>
        <v>86.200000000000017</v>
      </c>
      <c r="I72" s="84">
        <v>60</v>
      </c>
      <c r="J72" s="84">
        <v>0</v>
      </c>
      <c r="K72" s="84">
        <f>I72+J72</f>
        <v>60</v>
      </c>
      <c r="L72" s="84">
        <v>60</v>
      </c>
      <c r="M72" s="84">
        <v>0</v>
      </c>
      <c r="N72" s="84">
        <f>L72+M72</f>
        <v>60</v>
      </c>
      <c r="O72" s="90">
        <f>(F72*0.15)+(H72*0.6)+(K72*0.1)+(N72*0.15)</f>
        <v>81.72</v>
      </c>
      <c r="P72" s="91"/>
      <c r="Q72" s="91" t="s">
        <v>868</v>
      </c>
    </row>
    <row r="73" spans="1:17">
      <c r="A73" s="11">
        <v>70</v>
      </c>
      <c r="B73" s="5">
        <v>1813004718</v>
      </c>
      <c r="C73" s="5" t="s">
        <v>74</v>
      </c>
      <c r="D73" s="5">
        <v>100</v>
      </c>
      <c r="E73" s="5">
        <v>0</v>
      </c>
      <c r="F73" s="5">
        <v>100</v>
      </c>
      <c r="G73" s="5">
        <v>3.6150000000000002</v>
      </c>
      <c r="H73" s="5">
        <f>(G73+5)*10</f>
        <v>86.15</v>
      </c>
      <c r="I73" s="5">
        <v>60</v>
      </c>
      <c r="J73" s="5">
        <v>0</v>
      </c>
      <c r="K73" s="5">
        <v>60</v>
      </c>
      <c r="L73" s="5">
        <v>60</v>
      </c>
      <c r="M73" s="5">
        <v>0</v>
      </c>
      <c r="N73" s="5">
        <v>60</v>
      </c>
      <c r="O73" s="7">
        <f>F73*0.15+H73*0.6+K73*0.1+N73*0.15</f>
        <v>81.69</v>
      </c>
      <c r="P73" s="21"/>
      <c r="Q73" s="21" t="s">
        <v>732</v>
      </c>
    </row>
    <row r="74" spans="1:17">
      <c r="A74" s="11">
        <v>71</v>
      </c>
      <c r="B74" s="82">
        <v>18130041004</v>
      </c>
      <c r="C74" s="24" t="s">
        <v>374</v>
      </c>
      <c r="D74" s="25">
        <v>100</v>
      </c>
      <c r="E74" s="82">
        <v>0</v>
      </c>
      <c r="F74" s="25">
        <v>100</v>
      </c>
      <c r="G74" s="82">
        <v>3.41</v>
      </c>
      <c r="H74" s="82">
        <f>(G74+5)*10</f>
        <v>84.1</v>
      </c>
      <c r="I74" s="82">
        <v>60</v>
      </c>
      <c r="J74" s="82">
        <v>0</v>
      </c>
      <c r="K74" s="82">
        <f>I74+J74</f>
        <v>60</v>
      </c>
      <c r="L74" s="82">
        <v>60</v>
      </c>
      <c r="M74" s="82">
        <v>8</v>
      </c>
      <c r="N74" s="82">
        <f>L74+M74</f>
        <v>68</v>
      </c>
      <c r="O74" s="9">
        <f>F74*15%+H74*60%+K74*10%+N74*15%</f>
        <v>81.66</v>
      </c>
      <c r="P74" s="51" t="s">
        <v>877</v>
      </c>
      <c r="Q74" s="51"/>
    </row>
    <row r="75" spans="1:17">
      <c r="A75" s="11">
        <v>72</v>
      </c>
      <c r="B75" s="21">
        <v>18130041610</v>
      </c>
      <c r="C75" s="21" t="s">
        <v>607</v>
      </c>
      <c r="D75" s="5">
        <v>100</v>
      </c>
      <c r="E75" s="5">
        <v>0</v>
      </c>
      <c r="F75" s="6">
        <v>100</v>
      </c>
      <c r="G75" s="22">
        <v>3.508</v>
      </c>
      <c r="H75" s="36">
        <f>SUM(G75+5)*10</f>
        <v>85.079999999999984</v>
      </c>
      <c r="I75" s="5">
        <v>60</v>
      </c>
      <c r="J75" s="5">
        <v>0</v>
      </c>
      <c r="K75" s="5">
        <f>SUM(I75+J75)</f>
        <v>60</v>
      </c>
      <c r="L75" s="5">
        <v>60</v>
      </c>
      <c r="M75" s="5">
        <v>4</v>
      </c>
      <c r="N75" s="5">
        <f>SUM(L75+M75)</f>
        <v>64</v>
      </c>
      <c r="O75" s="17">
        <f>SUM(F75*0.15+H75*0.6+K75*0.1+N75*0.15)</f>
        <v>81.647999999999982</v>
      </c>
      <c r="P75" s="21"/>
      <c r="Q75" s="21" t="s">
        <v>732</v>
      </c>
    </row>
    <row r="76" spans="1:17">
      <c r="A76" s="11">
        <v>73</v>
      </c>
      <c r="B76" s="98">
        <v>1813004622</v>
      </c>
      <c r="C76" s="98" t="s">
        <v>223</v>
      </c>
      <c r="D76" s="84">
        <v>100</v>
      </c>
      <c r="E76" s="84">
        <v>0</v>
      </c>
      <c r="F76" s="88">
        <v>100</v>
      </c>
      <c r="G76" s="99">
        <v>3.6070000000000002</v>
      </c>
      <c r="H76" s="84">
        <f>(G76+5)*10</f>
        <v>86.07</v>
      </c>
      <c r="I76" s="84">
        <v>60</v>
      </c>
      <c r="J76" s="84">
        <v>0</v>
      </c>
      <c r="K76" s="84">
        <v>60</v>
      </c>
      <c r="L76" s="84">
        <v>60</v>
      </c>
      <c r="M76" s="84">
        <v>0</v>
      </c>
      <c r="N76" s="84">
        <f>L76+M76</f>
        <v>60</v>
      </c>
      <c r="O76" s="86">
        <f>F76*0.15+H76*0.6+K76*0.1+N76*0.15</f>
        <v>81.641999999999996</v>
      </c>
      <c r="P76" s="91"/>
      <c r="Q76" s="91" t="s">
        <v>868</v>
      </c>
    </row>
    <row r="77" spans="1:17">
      <c r="A77" s="11">
        <v>74</v>
      </c>
      <c r="B77" s="19">
        <v>1813004503</v>
      </c>
      <c r="C77" s="11" t="s">
        <v>166</v>
      </c>
      <c r="D77" s="82">
        <v>100</v>
      </c>
      <c r="E77" s="82">
        <v>0</v>
      </c>
      <c r="F77" s="82">
        <v>100</v>
      </c>
      <c r="G77" s="20">
        <v>3.3279999999999998</v>
      </c>
      <c r="H77" s="82">
        <v>83.3</v>
      </c>
      <c r="I77" s="82">
        <v>60</v>
      </c>
      <c r="J77" s="82">
        <v>0</v>
      </c>
      <c r="K77" s="82">
        <v>60</v>
      </c>
      <c r="L77" s="82">
        <v>60</v>
      </c>
      <c r="M77" s="82">
        <v>11</v>
      </c>
      <c r="N77" s="82">
        <v>71</v>
      </c>
      <c r="O77" s="82">
        <f>N77*0.15+K77*0.1+H77*0.6+F77*0.15</f>
        <v>81.63</v>
      </c>
      <c r="P77" s="51" t="s">
        <v>877</v>
      </c>
      <c r="Q77" s="51"/>
    </row>
    <row r="78" spans="1:17">
      <c r="A78" s="11">
        <v>75</v>
      </c>
      <c r="B78" s="91">
        <v>1813004237</v>
      </c>
      <c r="C78" s="91" t="s">
        <v>68</v>
      </c>
      <c r="D78" s="91">
        <v>100</v>
      </c>
      <c r="E78" s="91">
        <v>0</v>
      </c>
      <c r="F78" s="91">
        <f>D78-E78</f>
        <v>100</v>
      </c>
      <c r="G78" s="99">
        <v>3.27</v>
      </c>
      <c r="H78" s="91">
        <f>(G78+5)*10</f>
        <v>82.699999999999989</v>
      </c>
      <c r="I78" s="91">
        <v>60</v>
      </c>
      <c r="J78" s="91">
        <v>8</v>
      </c>
      <c r="K78" s="91">
        <f>I78+J78</f>
        <v>68</v>
      </c>
      <c r="L78" s="91">
        <v>60</v>
      </c>
      <c r="M78" s="91">
        <v>8</v>
      </c>
      <c r="N78" s="91">
        <f>L78+M78</f>
        <v>68</v>
      </c>
      <c r="O78" s="100">
        <f>F78*0.15+H78*0.6+K78*0.1+N78*0.15</f>
        <v>81.61999999999999</v>
      </c>
      <c r="P78" s="91"/>
      <c r="Q78" s="91" t="s">
        <v>868</v>
      </c>
    </row>
    <row r="79" spans="1:17">
      <c r="A79" s="11">
        <v>76</v>
      </c>
      <c r="B79" s="8">
        <v>1813004311</v>
      </c>
      <c r="C79" s="46" t="s">
        <v>84</v>
      </c>
      <c r="D79" s="8">
        <v>100</v>
      </c>
      <c r="E79" s="8">
        <v>0</v>
      </c>
      <c r="F79" s="8">
        <v>100</v>
      </c>
      <c r="G79" s="8">
        <v>3.6</v>
      </c>
      <c r="H79" s="46">
        <v>86</v>
      </c>
      <c r="I79" s="8">
        <v>60</v>
      </c>
      <c r="J79" s="8">
        <v>0</v>
      </c>
      <c r="K79" s="8">
        <v>60</v>
      </c>
      <c r="L79" s="8">
        <v>60</v>
      </c>
      <c r="M79" s="8">
        <v>0</v>
      </c>
      <c r="N79" s="8">
        <v>60</v>
      </c>
      <c r="O79" s="9">
        <f>F79*0.15+H79*0.6+K79*0.1+N79*0.15</f>
        <v>81.599999999999994</v>
      </c>
      <c r="P79" s="51" t="s">
        <v>839</v>
      </c>
      <c r="Q79" s="51"/>
    </row>
    <row r="80" spans="1:17">
      <c r="A80" s="11">
        <v>77</v>
      </c>
      <c r="B80" s="48">
        <v>1813004403</v>
      </c>
      <c r="C80" s="19" t="s">
        <v>124</v>
      </c>
      <c r="D80" s="15">
        <v>100</v>
      </c>
      <c r="E80" s="15">
        <v>0</v>
      </c>
      <c r="F80" s="11">
        <f>D80-E80</f>
        <v>100</v>
      </c>
      <c r="G80" s="49">
        <v>3.4940000000000002</v>
      </c>
      <c r="H80" s="15">
        <f>(G80+5)*10</f>
        <v>84.94</v>
      </c>
      <c r="I80" s="15">
        <v>60</v>
      </c>
      <c r="J80" s="15">
        <v>0</v>
      </c>
      <c r="K80" s="15">
        <f>I80+J80</f>
        <v>60</v>
      </c>
      <c r="L80" s="15">
        <v>60</v>
      </c>
      <c r="M80" s="15">
        <v>4.2</v>
      </c>
      <c r="N80" s="15">
        <f>L80+M80</f>
        <v>64.2</v>
      </c>
      <c r="O80" s="16">
        <f>(F80*0.15)+(H80*0.6)+(K80*0.1)+(N80*0.15)</f>
        <v>81.593999999999994</v>
      </c>
      <c r="P80" s="51" t="s">
        <v>877</v>
      </c>
      <c r="Q80" s="51"/>
    </row>
    <row r="81" spans="1:17">
      <c r="A81" s="11">
        <v>78</v>
      </c>
      <c r="B81" s="42">
        <v>1813004402</v>
      </c>
      <c r="C81" s="21" t="s">
        <v>123</v>
      </c>
      <c r="D81" s="5">
        <v>100</v>
      </c>
      <c r="E81" s="5">
        <v>0</v>
      </c>
      <c r="F81" s="6">
        <f>D81-E81</f>
        <v>100</v>
      </c>
      <c r="G81" s="50">
        <v>3.593</v>
      </c>
      <c r="H81" s="5">
        <f>(G81+5)*10</f>
        <v>85.93</v>
      </c>
      <c r="I81" s="5">
        <v>60</v>
      </c>
      <c r="J81" s="5">
        <v>0</v>
      </c>
      <c r="K81" s="5">
        <f>I81+J81</f>
        <v>60</v>
      </c>
      <c r="L81" s="5">
        <v>60</v>
      </c>
      <c r="M81" s="5">
        <v>0</v>
      </c>
      <c r="N81" s="5">
        <f>L81+M81</f>
        <v>60</v>
      </c>
      <c r="O81" s="17">
        <f>(F81*0.15)+(H81*0.6)+(K81*0.1)+(N81*0.15)</f>
        <v>81.557999999999993</v>
      </c>
      <c r="P81" s="21"/>
      <c r="Q81" s="21" t="s">
        <v>732</v>
      </c>
    </row>
    <row r="82" spans="1:17">
      <c r="A82" s="11">
        <v>79</v>
      </c>
      <c r="B82" s="2">
        <v>1813004646</v>
      </c>
      <c r="C82" s="2" t="s">
        <v>244</v>
      </c>
      <c r="D82" s="5">
        <v>100</v>
      </c>
      <c r="E82" s="5">
        <v>0</v>
      </c>
      <c r="F82" s="6">
        <v>100</v>
      </c>
      <c r="G82" s="22">
        <v>3.4870000000000001</v>
      </c>
      <c r="H82" s="5">
        <f>(G82+5)*10</f>
        <v>84.87</v>
      </c>
      <c r="I82" s="5">
        <v>60</v>
      </c>
      <c r="J82" s="5">
        <v>0</v>
      </c>
      <c r="K82" s="5">
        <v>60</v>
      </c>
      <c r="L82" s="5">
        <v>60</v>
      </c>
      <c r="M82" s="5">
        <v>4</v>
      </c>
      <c r="N82" s="5">
        <f>L82+M82</f>
        <v>64</v>
      </c>
      <c r="O82" s="7">
        <f>F82*0.15+H82*0.6+K82*0.1+N82*0.15</f>
        <v>81.521999999999991</v>
      </c>
      <c r="P82" s="21"/>
      <c r="Q82" s="21" t="s">
        <v>732</v>
      </c>
    </row>
    <row r="83" spans="1:17">
      <c r="A83" s="11">
        <v>80</v>
      </c>
      <c r="B83" s="54">
        <v>18130041411</v>
      </c>
      <c r="C83" s="54" t="s">
        <v>526</v>
      </c>
      <c r="D83" s="81">
        <v>60</v>
      </c>
      <c r="E83" s="82">
        <v>0</v>
      </c>
      <c r="F83" s="8">
        <v>15</v>
      </c>
      <c r="G83" s="20">
        <v>3.585</v>
      </c>
      <c r="H83" s="16">
        <f>(G83+5)*10*0.6</f>
        <v>51.510000000000005</v>
      </c>
      <c r="I83" s="82">
        <v>60</v>
      </c>
      <c r="J83" s="82">
        <v>0</v>
      </c>
      <c r="K83" s="82">
        <f>(I83+J83)*0.1</f>
        <v>6</v>
      </c>
      <c r="L83" s="82">
        <v>60</v>
      </c>
      <c r="M83" s="82">
        <v>0</v>
      </c>
      <c r="N83" s="82">
        <f>(L83+M83)*0.15</f>
        <v>9</v>
      </c>
      <c r="O83" s="9">
        <f>F83+H83+K83+N83</f>
        <v>81.510000000000005</v>
      </c>
      <c r="P83" s="51" t="s">
        <v>842</v>
      </c>
      <c r="Q83" s="51"/>
    </row>
    <row r="84" spans="1:17">
      <c r="A84" s="11">
        <v>81</v>
      </c>
      <c r="B84" s="54">
        <v>1813004628</v>
      </c>
      <c r="C84" s="54" t="s">
        <v>229</v>
      </c>
      <c r="D84" s="82">
        <v>100</v>
      </c>
      <c r="E84" s="82">
        <v>0</v>
      </c>
      <c r="F84" s="8">
        <v>100</v>
      </c>
      <c r="G84" s="20">
        <v>3.4830000000000001</v>
      </c>
      <c r="H84" s="82">
        <f>(G84+5)*10</f>
        <v>84.830000000000013</v>
      </c>
      <c r="I84" s="82">
        <v>60</v>
      </c>
      <c r="J84" s="82">
        <v>0</v>
      </c>
      <c r="K84" s="82">
        <v>60</v>
      </c>
      <c r="L84" s="82">
        <v>60</v>
      </c>
      <c r="M84" s="82">
        <v>4</v>
      </c>
      <c r="N84" s="82">
        <f>L84+M84</f>
        <v>64</v>
      </c>
      <c r="O84" s="9">
        <f>F84*0.15+H84*0.6+K84*0.1+N84*0.15</f>
        <v>81.49799999999999</v>
      </c>
      <c r="P84" s="51" t="s">
        <v>877</v>
      </c>
      <c r="Q84" s="51"/>
    </row>
    <row r="85" spans="1:17">
      <c r="A85" s="11">
        <v>82</v>
      </c>
      <c r="B85" s="8">
        <v>1813004110</v>
      </c>
      <c r="C85" s="8" t="s">
        <v>7</v>
      </c>
      <c r="D85" s="8">
        <v>100</v>
      </c>
      <c r="E85" s="8">
        <v>0</v>
      </c>
      <c r="F85" s="8">
        <v>100</v>
      </c>
      <c r="G85" s="8">
        <v>3.43</v>
      </c>
      <c r="H85" s="8">
        <v>84.3</v>
      </c>
      <c r="I85" s="8">
        <v>60</v>
      </c>
      <c r="J85" s="8">
        <v>0</v>
      </c>
      <c r="K85" s="8">
        <v>60</v>
      </c>
      <c r="L85" s="8">
        <v>60</v>
      </c>
      <c r="M85" s="8">
        <v>6</v>
      </c>
      <c r="N85" s="8">
        <v>66</v>
      </c>
      <c r="O85" s="9">
        <v>81.48</v>
      </c>
      <c r="P85" s="51" t="s">
        <v>877</v>
      </c>
      <c r="Q85" s="51"/>
    </row>
    <row r="86" spans="1:17">
      <c r="A86" s="11">
        <v>83</v>
      </c>
      <c r="B86" s="32">
        <v>18130041504</v>
      </c>
      <c r="C86" s="32" t="s">
        <v>413</v>
      </c>
      <c r="D86" s="82">
        <v>100</v>
      </c>
      <c r="E86" s="82">
        <v>0</v>
      </c>
      <c r="F86" s="8">
        <f>D86-E86</f>
        <v>100</v>
      </c>
      <c r="G86" s="16">
        <v>3.5230000000000001</v>
      </c>
      <c r="H86" s="16">
        <f>(G86+5)*10</f>
        <v>85.22999999999999</v>
      </c>
      <c r="I86" s="82">
        <v>60</v>
      </c>
      <c r="J86" s="82">
        <v>0</v>
      </c>
      <c r="K86" s="82">
        <f>I86+J86</f>
        <v>60</v>
      </c>
      <c r="L86" s="82">
        <v>60</v>
      </c>
      <c r="M86" s="82">
        <v>2</v>
      </c>
      <c r="N86" s="82">
        <f>L86+M86</f>
        <v>62</v>
      </c>
      <c r="O86" s="9">
        <f>F86*0.15+H86*0.6+K86*0.1+N86*0.15</f>
        <v>81.437999999999988</v>
      </c>
      <c r="P86" s="51" t="s">
        <v>842</v>
      </c>
      <c r="Q86" s="51"/>
    </row>
    <row r="87" spans="1:17">
      <c r="A87" s="11">
        <v>84</v>
      </c>
      <c r="B87" s="5">
        <v>1813004707</v>
      </c>
      <c r="C87" s="5" t="s">
        <v>255</v>
      </c>
      <c r="D87" s="5">
        <v>100</v>
      </c>
      <c r="E87" s="5">
        <v>0</v>
      </c>
      <c r="F87" s="5">
        <v>100</v>
      </c>
      <c r="G87" s="5">
        <v>3.569</v>
      </c>
      <c r="H87" s="5">
        <f>(G87+5)*10</f>
        <v>85.69</v>
      </c>
      <c r="I87" s="5">
        <v>60</v>
      </c>
      <c r="J87" s="5">
        <v>0</v>
      </c>
      <c r="K87" s="5">
        <v>60</v>
      </c>
      <c r="L87" s="5">
        <v>60</v>
      </c>
      <c r="M87" s="5">
        <v>0</v>
      </c>
      <c r="N87" s="5">
        <v>60</v>
      </c>
      <c r="O87" s="7">
        <f>F87*0.15+H87*0.6+K87*0.1+N87*0.15</f>
        <v>81.413999999999987</v>
      </c>
      <c r="P87" s="21"/>
      <c r="Q87" s="21" t="s">
        <v>732</v>
      </c>
    </row>
    <row r="88" spans="1:17">
      <c r="A88" s="11">
        <v>85</v>
      </c>
      <c r="B88" s="81">
        <v>1813004209</v>
      </c>
      <c r="C88" s="81" t="s">
        <v>44</v>
      </c>
      <c r="D88" s="81">
        <v>100</v>
      </c>
      <c r="E88" s="81">
        <v>0</v>
      </c>
      <c r="F88" s="81">
        <f>D88-E88</f>
        <v>100</v>
      </c>
      <c r="G88" s="20">
        <v>3.56</v>
      </c>
      <c r="H88" s="81">
        <f>(G88+5)*10</f>
        <v>85.600000000000009</v>
      </c>
      <c r="I88" s="81">
        <v>60</v>
      </c>
      <c r="J88" s="81">
        <v>0</v>
      </c>
      <c r="K88" s="81">
        <f>I88+J88</f>
        <v>60</v>
      </c>
      <c r="L88" s="81">
        <v>60</v>
      </c>
      <c r="M88" s="81">
        <v>0</v>
      </c>
      <c r="N88" s="81">
        <f>L88+M88</f>
        <v>60</v>
      </c>
      <c r="O88" s="73">
        <f>F88*0.15+H88*0.6+K88*0.1+N88*0.15</f>
        <v>81.360000000000014</v>
      </c>
      <c r="P88" s="51" t="s">
        <v>839</v>
      </c>
      <c r="Q88" s="51"/>
    </row>
    <row r="89" spans="1:17">
      <c r="A89" s="11">
        <v>86</v>
      </c>
      <c r="B89" s="97" t="s">
        <v>436</v>
      </c>
      <c r="C89" s="88" t="s">
        <v>437</v>
      </c>
      <c r="D89" s="88">
        <v>100</v>
      </c>
      <c r="E89" s="88">
        <v>0</v>
      </c>
      <c r="F89" s="88">
        <v>100</v>
      </c>
      <c r="G89" s="88">
        <v>3.56</v>
      </c>
      <c r="H89" s="88">
        <v>85.6</v>
      </c>
      <c r="I89" s="88">
        <v>60</v>
      </c>
      <c r="J89" s="88">
        <v>0</v>
      </c>
      <c r="K89" s="88">
        <v>60</v>
      </c>
      <c r="L89" s="88">
        <v>60</v>
      </c>
      <c r="M89" s="88">
        <v>0</v>
      </c>
      <c r="N89" s="88">
        <v>60</v>
      </c>
      <c r="O89" s="86">
        <f>N89*0.15+K89*0.1+H89*0.6+F89*0.15</f>
        <v>81.359999999999985</v>
      </c>
      <c r="P89" s="91"/>
      <c r="Q89" s="91" t="s">
        <v>868</v>
      </c>
    </row>
    <row r="90" spans="1:17">
      <c r="A90" s="11">
        <v>87</v>
      </c>
      <c r="B90" s="82">
        <v>1813004729</v>
      </c>
      <c r="C90" s="82" t="s">
        <v>269</v>
      </c>
      <c r="D90" s="82">
        <v>100</v>
      </c>
      <c r="E90" s="82">
        <v>0</v>
      </c>
      <c r="F90" s="82">
        <v>100</v>
      </c>
      <c r="G90" s="82">
        <v>3.5169999999999999</v>
      </c>
      <c r="H90" s="82">
        <f t="shared" ref="H90:H97" si="0">(G90+5)*10</f>
        <v>85.169999999999987</v>
      </c>
      <c r="I90" s="15">
        <v>60</v>
      </c>
      <c r="J90" s="15">
        <v>2.5</v>
      </c>
      <c r="K90" s="15">
        <v>62.5</v>
      </c>
      <c r="L90" s="82">
        <v>60</v>
      </c>
      <c r="M90" s="82">
        <v>0</v>
      </c>
      <c r="N90" s="82">
        <v>60</v>
      </c>
      <c r="O90" s="9">
        <f t="shared" ref="O90:O97" si="1">F90*0.15+H90*0.6+K90*0.1+N90*0.15</f>
        <v>81.35199999999999</v>
      </c>
      <c r="P90" s="51" t="s">
        <v>839</v>
      </c>
      <c r="Q90" s="51"/>
    </row>
    <row r="91" spans="1:17">
      <c r="A91" s="11">
        <v>88</v>
      </c>
      <c r="B91" s="32">
        <v>18130041511</v>
      </c>
      <c r="C91" s="32" t="s">
        <v>569</v>
      </c>
      <c r="D91" s="82">
        <v>100</v>
      </c>
      <c r="E91" s="82">
        <v>0</v>
      </c>
      <c r="F91" s="8">
        <f>D91-E91</f>
        <v>100</v>
      </c>
      <c r="G91" s="16">
        <v>3.4039999999999999</v>
      </c>
      <c r="H91" s="16">
        <f t="shared" si="0"/>
        <v>84.039999999999992</v>
      </c>
      <c r="I91" s="82">
        <v>60</v>
      </c>
      <c r="J91" s="82">
        <v>0</v>
      </c>
      <c r="K91" s="82">
        <f>I91+J91</f>
        <v>60</v>
      </c>
      <c r="L91" s="82">
        <v>60</v>
      </c>
      <c r="M91" s="82">
        <v>6</v>
      </c>
      <c r="N91" s="82">
        <f t="shared" ref="N91:N96" si="2">L91+M91</f>
        <v>66</v>
      </c>
      <c r="O91" s="9">
        <f t="shared" si="1"/>
        <v>81.323999999999998</v>
      </c>
      <c r="P91" s="51" t="s">
        <v>877</v>
      </c>
      <c r="Q91" s="51"/>
    </row>
    <row r="92" spans="1:17">
      <c r="A92" s="11">
        <v>89</v>
      </c>
      <c r="B92" s="32">
        <v>18130041543</v>
      </c>
      <c r="C92" s="32" t="s">
        <v>553</v>
      </c>
      <c r="D92" s="82">
        <v>100</v>
      </c>
      <c r="E92" s="82">
        <v>0</v>
      </c>
      <c r="F92" s="8">
        <f>D92-E92</f>
        <v>100</v>
      </c>
      <c r="G92" s="16">
        <v>3.4039999999999999</v>
      </c>
      <c r="H92" s="16">
        <f t="shared" si="0"/>
        <v>84.039999999999992</v>
      </c>
      <c r="I92" s="82">
        <v>60</v>
      </c>
      <c r="J92" s="82">
        <v>0</v>
      </c>
      <c r="K92" s="82">
        <f>I92+J92</f>
        <v>60</v>
      </c>
      <c r="L92" s="82">
        <v>60</v>
      </c>
      <c r="M92" s="82">
        <v>6</v>
      </c>
      <c r="N92" s="82">
        <f t="shared" si="2"/>
        <v>66</v>
      </c>
      <c r="O92" s="9">
        <f t="shared" si="1"/>
        <v>81.323999999999998</v>
      </c>
      <c r="P92" s="51" t="s">
        <v>877</v>
      </c>
      <c r="Q92" s="51"/>
    </row>
    <row r="93" spans="1:17">
      <c r="A93" s="11">
        <v>90</v>
      </c>
      <c r="B93" s="2">
        <v>1813004616</v>
      </c>
      <c r="C93" s="2" t="s">
        <v>217</v>
      </c>
      <c r="D93" s="5">
        <v>100</v>
      </c>
      <c r="E93" s="5">
        <v>0</v>
      </c>
      <c r="F93" s="6">
        <v>100</v>
      </c>
      <c r="G93" s="22">
        <v>3.452</v>
      </c>
      <c r="H93" s="5">
        <f t="shared" si="0"/>
        <v>84.52</v>
      </c>
      <c r="I93" s="5">
        <v>60</v>
      </c>
      <c r="J93" s="5">
        <v>0</v>
      </c>
      <c r="K93" s="5">
        <v>60</v>
      </c>
      <c r="L93" s="5">
        <v>60</v>
      </c>
      <c r="M93" s="5">
        <v>4</v>
      </c>
      <c r="N93" s="5">
        <f t="shared" si="2"/>
        <v>64</v>
      </c>
      <c r="O93" s="7">
        <f t="shared" si="1"/>
        <v>81.311999999999983</v>
      </c>
      <c r="P93" s="21"/>
      <c r="Q93" s="21" t="s">
        <v>732</v>
      </c>
    </row>
    <row r="94" spans="1:17">
      <c r="A94" s="11">
        <v>91</v>
      </c>
      <c r="B94" s="21">
        <v>1813004201</v>
      </c>
      <c r="C94" s="28" t="s">
        <v>39</v>
      </c>
      <c r="D94" s="21">
        <v>100</v>
      </c>
      <c r="E94" s="21">
        <v>0</v>
      </c>
      <c r="F94" s="21">
        <f>D94-E94</f>
        <v>100</v>
      </c>
      <c r="G94" s="22">
        <v>3.448</v>
      </c>
      <c r="H94" s="21">
        <f t="shared" si="0"/>
        <v>84.48</v>
      </c>
      <c r="I94" s="21">
        <v>60</v>
      </c>
      <c r="J94" s="21">
        <v>0</v>
      </c>
      <c r="K94" s="21">
        <f>I94+J94</f>
        <v>60</v>
      </c>
      <c r="L94" s="21">
        <v>60</v>
      </c>
      <c r="M94" s="21">
        <v>4</v>
      </c>
      <c r="N94" s="21">
        <f t="shared" si="2"/>
        <v>64</v>
      </c>
      <c r="O94" s="43">
        <f t="shared" si="1"/>
        <v>81.287999999999997</v>
      </c>
      <c r="P94" s="21"/>
      <c r="Q94" s="21" t="s">
        <v>736</v>
      </c>
    </row>
    <row r="95" spans="1:17">
      <c r="A95" s="11">
        <v>92</v>
      </c>
      <c r="B95" s="54">
        <v>1813004825</v>
      </c>
      <c r="C95" s="54" t="s">
        <v>310</v>
      </c>
      <c r="D95" s="82">
        <v>100</v>
      </c>
      <c r="E95" s="82">
        <v>0</v>
      </c>
      <c r="F95" s="8">
        <f>D95-E95</f>
        <v>100</v>
      </c>
      <c r="G95" s="20">
        <v>3.5350000000000001</v>
      </c>
      <c r="H95" s="82">
        <f t="shared" si="0"/>
        <v>85.35</v>
      </c>
      <c r="I95" s="82">
        <v>60</v>
      </c>
      <c r="J95" s="82">
        <v>0</v>
      </c>
      <c r="K95" s="82">
        <f>I95+J95</f>
        <v>60</v>
      </c>
      <c r="L95" s="82">
        <v>60</v>
      </c>
      <c r="M95" s="82">
        <v>0</v>
      </c>
      <c r="N95" s="82">
        <f t="shared" si="2"/>
        <v>60</v>
      </c>
      <c r="O95" s="9">
        <f t="shared" si="1"/>
        <v>81.209999999999994</v>
      </c>
      <c r="P95" s="51" t="s">
        <v>839</v>
      </c>
      <c r="Q95" s="51"/>
    </row>
    <row r="96" spans="1:17">
      <c r="A96" s="11">
        <v>93</v>
      </c>
      <c r="B96" s="54">
        <v>1813004612</v>
      </c>
      <c r="C96" s="54" t="s">
        <v>213</v>
      </c>
      <c r="D96" s="15">
        <v>100</v>
      </c>
      <c r="E96" s="15">
        <v>0</v>
      </c>
      <c r="F96" s="11">
        <v>100</v>
      </c>
      <c r="G96" s="20">
        <v>3.53</v>
      </c>
      <c r="H96" s="15">
        <f t="shared" si="0"/>
        <v>85.3</v>
      </c>
      <c r="I96" s="15">
        <v>60</v>
      </c>
      <c r="J96" s="15">
        <v>0</v>
      </c>
      <c r="K96" s="15">
        <v>60</v>
      </c>
      <c r="L96" s="15">
        <v>60</v>
      </c>
      <c r="M96" s="15">
        <v>0</v>
      </c>
      <c r="N96" s="15">
        <f t="shared" si="2"/>
        <v>60</v>
      </c>
      <c r="O96" s="12">
        <f t="shared" si="1"/>
        <v>81.180000000000007</v>
      </c>
      <c r="P96" s="51" t="s">
        <v>839</v>
      </c>
      <c r="Q96" s="19" t="s">
        <v>744</v>
      </c>
    </row>
    <row r="97" spans="1:17">
      <c r="A97" s="11">
        <v>94</v>
      </c>
      <c r="B97" s="5">
        <v>1813004730</v>
      </c>
      <c r="C97" s="5" t="s">
        <v>270</v>
      </c>
      <c r="D97" s="5">
        <v>100</v>
      </c>
      <c r="E97" s="5">
        <v>0</v>
      </c>
      <c r="F97" s="5">
        <v>100</v>
      </c>
      <c r="G97" s="5">
        <v>3.43</v>
      </c>
      <c r="H97" s="5">
        <f t="shared" si="0"/>
        <v>84.3</v>
      </c>
      <c r="I97" s="5">
        <v>60</v>
      </c>
      <c r="J97" s="5">
        <v>0</v>
      </c>
      <c r="K97" s="5">
        <v>60</v>
      </c>
      <c r="L97" s="5">
        <v>60</v>
      </c>
      <c r="M97" s="5">
        <v>4</v>
      </c>
      <c r="N97" s="5">
        <v>64</v>
      </c>
      <c r="O97" s="7">
        <f t="shared" si="1"/>
        <v>81.179999999999993</v>
      </c>
      <c r="P97" s="21"/>
      <c r="Q97" s="21" t="s">
        <v>732</v>
      </c>
    </row>
    <row r="98" spans="1:17">
      <c r="A98" s="11">
        <v>95</v>
      </c>
      <c r="B98" s="59">
        <v>18130041202</v>
      </c>
      <c r="C98" s="59" t="s">
        <v>694</v>
      </c>
      <c r="D98" s="23">
        <v>100</v>
      </c>
      <c r="E98" s="23">
        <v>0</v>
      </c>
      <c r="F98" s="37">
        <f>(D98-E98)*0.15</f>
        <v>15</v>
      </c>
      <c r="G98" s="71">
        <v>3.42</v>
      </c>
      <c r="H98" s="23">
        <f>(G98+5)*6</f>
        <v>50.519999999999996</v>
      </c>
      <c r="I98" s="23">
        <v>60</v>
      </c>
      <c r="J98" s="23">
        <v>0</v>
      </c>
      <c r="K98" s="23">
        <f>(I98+J98)*0.1</f>
        <v>6</v>
      </c>
      <c r="L98" s="23">
        <v>60</v>
      </c>
      <c r="M98" s="23">
        <v>4</v>
      </c>
      <c r="N98" s="23">
        <f>(L98+M98)*0.15</f>
        <v>9.6</v>
      </c>
      <c r="O98" s="31">
        <f>F98+H98+K98+N98</f>
        <v>81.11999999999999</v>
      </c>
      <c r="P98" s="51" t="s">
        <v>877</v>
      </c>
      <c r="Q98" s="51"/>
    </row>
    <row r="99" spans="1:17">
      <c r="A99" s="11">
        <v>96</v>
      </c>
      <c r="B99" s="3">
        <v>18130041734</v>
      </c>
      <c r="C99" s="3" t="s">
        <v>667</v>
      </c>
      <c r="D99" s="82">
        <v>100</v>
      </c>
      <c r="E99" s="23">
        <v>0</v>
      </c>
      <c r="F99" s="8">
        <v>100</v>
      </c>
      <c r="G99" s="83">
        <v>3.52</v>
      </c>
      <c r="H99" s="83">
        <f>(G99+5)*10</f>
        <v>85.199999999999989</v>
      </c>
      <c r="I99" s="82">
        <v>60</v>
      </c>
      <c r="J99" s="23">
        <v>0</v>
      </c>
      <c r="K99" s="82">
        <v>60</v>
      </c>
      <c r="L99" s="82">
        <v>60</v>
      </c>
      <c r="M99" s="82">
        <v>0</v>
      </c>
      <c r="N99" s="82">
        <f>L99+M99</f>
        <v>60</v>
      </c>
      <c r="O99" s="9">
        <f>F99*0.15+H99*0.6+K99*0.1+N99*0.15</f>
        <v>81.11999999999999</v>
      </c>
      <c r="P99" s="51" t="s">
        <v>839</v>
      </c>
      <c r="Q99" s="51"/>
    </row>
    <row r="100" spans="1:17">
      <c r="A100" s="11">
        <v>97</v>
      </c>
      <c r="B100" s="28">
        <v>181300413</v>
      </c>
      <c r="C100" s="28" t="s">
        <v>745</v>
      </c>
      <c r="D100" s="5">
        <v>100</v>
      </c>
      <c r="E100" s="5">
        <v>0</v>
      </c>
      <c r="F100" s="6">
        <v>100</v>
      </c>
      <c r="G100" s="41">
        <v>3.4129999999999998</v>
      </c>
      <c r="H100" s="7">
        <f>(G100+5)*10</f>
        <v>84.13</v>
      </c>
      <c r="I100" s="5">
        <v>60</v>
      </c>
      <c r="J100" s="5">
        <v>0</v>
      </c>
      <c r="K100" s="5">
        <f>(I100+J100)</f>
        <v>60</v>
      </c>
      <c r="L100" s="5">
        <v>60</v>
      </c>
      <c r="M100" s="5">
        <v>4</v>
      </c>
      <c r="N100" s="5">
        <f>(L100+M100)</f>
        <v>64</v>
      </c>
      <c r="O100" s="7">
        <f>N100*0.15+F100*0.15+H100*0.6+K100*0.1</f>
        <v>81.078000000000003</v>
      </c>
      <c r="P100" s="21"/>
      <c r="Q100" s="21" t="s">
        <v>732</v>
      </c>
    </row>
    <row r="101" spans="1:17">
      <c r="A101" s="11">
        <v>98</v>
      </c>
      <c r="B101" s="58">
        <v>18130041206</v>
      </c>
      <c r="C101" s="58" t="s">
        <v>746</v>
      </c>
      <c r="D101" s="15">
        <v>100</v>
      </c>
      <c r="E101" s="15">
        <v>0</v>
      </c>
      <c r="F101" s="11">
        <f>(D101-E101)*0.15</f>
        <v>15</v>
      </c>
      <c r="G101" s="70">
        <v>3.26</v>
      </c>
      <c r="H101" s="15">
        <f>(G101+5)*6</f>
        <v>49.56</v>
      </c>
      <c r="I101" s="15">
        <v>60</v>
      </c>
      <c r="J101" s="15">
        <v>0</v>
      </c>
      <c r="K101" s="15">
        <f>(I101+J101)*0.1</f>
        <v>6</v>
      </c>
      <c r="L101" s="15">
        <v>60</v>
      </c>
      <c r="M101" s="15">
        <v>10</v>
      </c>
      <c r="N101" s="15">
        <v>10.5</v>
      </c>
      <c r="O101" s="12">
        <f>F101+H101+K101+N101</f>
        <v>81.06</v>
      </c>
      <c r="P101" s="51" t="s">
        <v>877</v>
      </c>
      <c r="Q101" s="51"/>
    </row>
    <row r="102" spans="1:17">
      <c r="A102" s="11">
        <v>99</v>
      </c>
      <c r="B102" s="30">
        <v>18130041048</v>
      </c>
      <c r="C102" s="30" t="s">
        <v>747</v>
      </c>
      <c r="D102" s="25">
        <v>100</v>
      </c>
      <c r="E102" s="82">
        <v>0</v>
      </c>
      <c r="F102" s="25">
        <v>100</v>
      </c>
      <c r="G102" s="30">
        <v>3.41</v>
      </c>
      <c r="H102" s="82">
        <f>(G102+5)*10</f>
        <v>84.1</v>
      </c>
      <c r="I102" s="25">
        <v>60</v>
      </c>
      <c r="J102" s="82">
        <v>0</v>
      </c>
      <c r="K102" s="82">
        <f>I102+J102</f>
        <v>60</v>
      </c>
      <c r="L102" s="25">
        <v>60</v>
      </c>
      <c r="M102" s="82">
        <v>4</v>
      </c>
      <c r="N102" s="82">
        <f>L102+M102</f>
        <v>64</v>
      </c>
      <c r="O102" s="9">
        <f>F102*15%+H102*60%+K102*10%+N102*15%</f>
        <v>81.059999999999988</v>
      </c>
      <c r="P102" s="51" t="s">
        <v>877</v>
      </c>
      <c r="Q102" s="51"/>
    </row>
    <row r="103" spans="1:17">
      <c r="A103" s="11">
        <v>100</v>
      </c>
      <c r="B103" s="84">
        <v>18130041008</v>
      </c>
      <c r="C103" s="85" t="s">
        <v>748</v>
      </c>
      <c r="D103" s="84">
        <v>100</v>
      </c>
      <c r="E103" s="84">
        <v>0</v>
      </c>
      <c r="F103" s="84">
        <v>100</v>
      </c>
      <c r="G103" s="84">
        <v>3.5</v>
      </c>
      <c r="H103" s="84">
        <f>(G103+5)*10</f>
        <v>85</v>
      </c>
      <c r="I103" s="84">
        <v>60</v>
      </c>
      <c r="J103" s="84">
        <v>0</v>
      </c>
      <c r="K103" s="84">
        <f>I103+J103</f>
        <v>60</v>
      </c>
      <c r="L103" s="84">
        <v>60</v>
      </c>
      <c r="M103" s="84">
        <v>0</v>
      </c>
      <c r="N103" s="84">
        <f>L103+M103</f>
        <v>60</v>
      </c>
      <c r="O103" s="86">
        <f>F103*15%+H103*60%+K103*10%+N103*15%</f>
        <v>81</v>
      </c>
      <c r="P103" s="91"/>
      <c r="Q103" s="91" t="s">
        <v>868</v>
      </c>
    </row>
    <row r="104" spans="1:17">
      <c r="A104" s="11">
        <v>101</v>
      </c>
      <c r="B104" s="28">
        <v>181300413</v>
      </c>
      <c r="C104" s="28" t="s">
        <v>749</v>
      </c>
      <c r="D104" s="5">
        <v>100</v>
      </c>
      <c r="E104" s="5">
        <v>0</v>
      </c>
      <c r="F104" s="6">
        <v>100</v>
      </c>
      <c r="G104" s="41">
        <v>3.4980000000000002</v>
      </c>
      <c r="H104" s="7">
        <f>(G104+5)*10</f>
        <v>84.980000000000018</v>
      </c>
      <c r="I104" s="5">
        <v>60</v>
      </c>
      <c r="J104" s="5">
        <v>0</v>
      </c>
      <c r="K104" s="5">
        <f>(I104+J104)</f>
        <v>60</v>
      </c>
      <c r="L104" s="5">
        <v>60</v>
      </c>
      <c r="M104" s="5">
        <v>0</v>
      </c>
      <c r="N104" s="5">
        <f>(L104+M104)</f>
        <v>60</v>
      </c>
      <c r="O104" s="7">
        <f>N104*0.15+F104*0.15+H104*0.6+K104*0.1</f>
        <v>80.988</v>
      </c>
      <c r="P104" s="21"/>
      <c r="Q104" s="21" t="s">
        <v>750</v>
      </c>
    </row>
    <row r="105" spans="1:17">
      <c r="A105" s="11">
        <v>102</v>
      </c>
      <c r="B105" s="42">
        <v>1813004417</v>
      </c>
      <c r="C105" s="21" t="s">
        <v>751</v>
      </c>
      <c r="D105" s="5">
        <v>100</v>
      </c>
      <c r="E105" s="5">
        <v>0</v>
      </c>
      <c r="F105" s="6">
        <f>D105-E105</f>
        <v>100</v>
      </c>
      <c r="G105" s="50">
        <v>3.3969999999999998</v>
      </c>
      <c r="H105" s="5">
        <f>(G105+5)*10</f>
        <v>83.97</v>
      </c>
      <c r="I105" s="5">
        <v>60</v>
      </c>
      <c r="J105" s="5">
        <v>0</v>
      </c>
      <c r="K105" s="5">
        <f>I105+J105</f>
        <v>60</v>
      </c>
      <c r="L105" s="5">
        <v>60</v>
      </c>
      <c r="M105" s="5">
        <v>4</v>
      </c>
      <c r="N105" s="5">
        <f>L105+M105</f>
        <v>64</v>
      </c>
      <c r="O105" s="17">
        <f>(F105*0.15)+(H105*0.6)+(K105*0.1)+(N105*0.15)</f>
        <v>80.981999999999999</v>
      </c>
      <c r="P105" s="21"/>
      <c r="Q105" s="21" t="s">
        <v>732</v>
      </c>
    </row>
    <row r="106" spans="1:17">
      <c r="A106" s="11">
        <v>103</v>
      </c>
      <c r="B106" s="84">
        <v>1813004723</v>
      </c>
      <c r="C106" s="84" t="s">
        <v>752</v>
      </c>
      <c r="D106" s="84">
        <v>100</v>
      </c>
      <c r="E106" s="84">
        <v>0</v>
      </c>
      <c r="F106" s="84">
        <v>100</v>
      </c>
      <c r="G106" s="84">
        <v>3.4929999999999999</v>
      </c>
      <c r="H106" s="84">
        <f>(G106+5)*10</f>
        <v>84.93</v>
      </c>
      <c r="I106" s="84">
        <v>60</v>
      </c>
      <c r="J106" s="84">
        <v>0</v>
      </c>
      <c r="K106" s="84">
        <v>60</v>
      </c>
      <c r="L106" s="84">
        <v>60</v>
      </c>
      <c r="M106" s="84">
        <v>0</v>
      </c>
      <c r="N106" s="84">
        <v>60</v>
      </c>
      <c r="O106" s="86">
        <f>F106*0.15+H106*0.6+K106*0.1+N106*0.15</f>
        <v>80.957999999999998</v>
      </c>
      <c r="P106" s="91"/>
      <c r="Q106" s="91" t="s">
        <v>868</v>
      </c>
    </row>
    <row r="107" spans="1:17">
      <c r="A107" s="11">
        <v>104</v>
      </c>
      <c r="B107" s="81">
        <v>1813004914</v>
      </c>
      <c r="C107" s="81" t="s">
        <v>341</v>
      </c>
      <c r="D107" s="82">
        <v>100</v>
      </c>
      <c r="E107" s="82">
        <v>0</v>
      </c>
      <c r="F107" s="8">
        <v>100</v>
      </c>
      <c r="G107" s="9">
        <v>3.48</v>
      </c>
      <c r="H107" s="82">
        <f>50+G107*10</f>
        <v>84.8</v>
      </c>
      <c r="I107" s="82">
        <v>60</v>
      </c>
      <c r="J107" s="82">
        <v>0</v>
      </c>
      <c r="K107" s="82">
        <v>60</v>
      </c>
      <c r="L107" s="82">
        <v>60</v>
      </c>
      <c r="M107" s="82">
        <v>0</v>
      </c>
      <c r="N107" s="82">
        <f>L107+M107</f>
        <v>60</v>
      </c>
      <c r="O107" s="9">
        <f>F107*0.15+H107*0.6+K107*0.1+N107*0.15</f>
        <v>80.88</v>
      </c>
      <c r="P107" s="51" t="s">
        <v>877</v>
      </c>
      <c r="Q107" s="51"/>
    </row>
    <row r="108" spans="1:17" s="76" customFormat="1">
      <c r="A108" s="11">
        <v>105</v>
      </c>
      <c r="B108" s="3">
        <v>18130041705</v>
      </c>
      <c r="C108" s="3" t="s">
        <v>753</v>
      </c>
      <c r="D108" s="15">
        <v>100</v>
      </c>
      <c r="E108" s="15">
        <v>0</v>
      </c>
      <c r="F108" s="11">
        <v>100</v>
      </c>
      <c r="G108" s="33">
        <v>3.4790000000000001</v>
      </c>
      <c r="H108" s="33">
        <f>(G108+5)*10</f>
        <v>84.789999999999992</v>
      </c>
      <c r="I108" s="15">
        <v>60</v>
      </c>
      <c r="J108" s="15">
        <v>0</v>
      </c>
      <c r="K108" s="15">
        <v>60</v>
      </c>
      <c r="L108" s="15">
        <v>60</v>
      </c>
      <c r="M108" s="15">
        <v>0</v>
      </c>
      <c r="N108" s="15">
        <f>L108+M108</f>
        <v>60</v>
      </c>
      <c r="O108" s="12">
        <f>F108*0.15+H108*0.6+K108*0.1+N108*0.15</f>
        <v>80.873999999999995</v>
      </c>
      <c r="P108" s="51" t="s">
        <v>877</v>
      </c>
      <c r="Q108" s="19" t="s">
        <v>754</v>
      </c>
    </row>
    <row r="109" spans="1:17">
      <c r="A109" s="11">
        <v>106</v>
      </c>
      <c r="B109" s="48">
        <v>1813004415</v>
      </c>
      <c r="C109" s="51" t="s">
        <v>755</v>
      </c>
      <c r="D109" s="82">
        <v>100</v>
      </c>
      <c r="E109" s="82">
        <v>0</v>
      </c>
      <c r="F109" s="8">
        <f>D109-E109</f>
        <v>100</v>
      </c>
      <c r="G109" s="52">
        <v>3.476</v>
      </c>
      <c r="H109" s="82">
        <f>(G109+5)*10</f>
        <v>84.759999999999991</v>
      </c>
      <c r="I109" s="82">
        <v>60</v>
      </c>
      <c r="J109" s="82">
        <v>0</v>
      </c>
      <c r="K109" s="82">
        <f>I109+J109</f>
        <v>60</v>
      </c>
      <c r="L109" s="82">
        <v>60</v>
      </c>
      <c r="M109" s="82">
        <v>0</v>
      </c>
      <c r="N109" s="82">
        <f>L109+M109</f>
        <v>60</v>
      </c>
      <c r="O109" s="16">
        <f>(F109*0.15)+(H109*0.6)+(K109*0.1)+(N109*0.15)</f>
        <v>80.855999999999995</v>
      </c>
      <c r="P109" s="51" t="s">
        <v>877</v>
      </c>
      <c r="Q109" s="51"/>
    </row>
    <row r="110" spans="1:17">
      <c r="A110" s="11">
        <v>107</v>
      </c>
      <c r="B110" s="21">
        <v>1813004926</v>
      </c>
      <c r="C110" s="21" t="s">
        <v>353</v>
      </c>
      <c r="D110" s="5">
        <v>100</v>
      </c>
      <c r="E110" s="5">
        <v>0</v>
      </c>
      <c r="F110" s="6">
        <v>100</v>
      </c>
      <c r="G110" s="7">
        <v>3.2759999999999998</v>
      </c>
      <c r="H110" s="5">
        <f>50+G110*10</f>
        <v>82.759999999999991</v>
      </c>
      <c r="I110" s="5">
        <v>60</v>
      </c>
      <c r="J110" s="5">
        <v>0</v>
      </c>
      <c r="K110" s="5">
        <v>60</v>
      </c>
      <c r="L110" s="5">
        <v>60</v>
      </c>
      <c r="M110" s="5">
        <v>8</v>
      </c>
      <c r="N110" s="5">
        <f>L110+M110</f>
        <v>68</v>
      </c>
      <c r="O110" s="7">
        <f>F110*0.15+H110*0.6+K110*0.1+N110*0.15</f>
        <v>80.855999999999995</v>
      </c>
      <c r="P110" s="21"/>
      <c r="Q110" s="21" t="s">
        <v>734</v>
      </c>
    </row>
    <row r="111" spans="1:17">
      <c r="A111" s="11">
        <v>108</v>
      </c>
      <c r="B111" s="59">
        <v>18130041209</v>
      </c>
      <c r="C111" s="65" t="s">
        <v>756</v>
      </c>
      <c r="D111" s="23">
        <v>100</v>
      </c>
      <c r="E111" s="23">
        <v>0</v>
      </c>
      <c r="F111" s="37">
        <f>(D111-E111)*0.15</f>
        <v>15</v>
      </c>
      <c r="G111" s="71">
        <v>3.47</v>
      </c>
      <c r="H111" s="23">
        <f>(G111+5)*6</f>
        <v>50.820000000000007</v>
      </c>
      <c r="I111" s="23">
        <v>60</v>
      </c>
      <c r="J111" s="23">
        <v>0</v>
      </c>
      <c r="K111" s="23">
        <f>(I111+J111)*0.1</f>
        <v>6</v>
      </c>
      <c r="L111" s="23">
        <v>60</v>
      </c>
      <c r="M111" s="23">
        <v>0</v>
      </c>
      <c r="N111" s="23">
        <f>(L111+M111)*0.15</f>
        <v>9</v>
      </c>
      <c r="O111" s="31">
        <f>F111+H111+K111+N111</f>
        <v>80.820000000000007</v>
      </c>
      <c r="P111" s="51" t="s">
        <v>877</v>
      </c>
      <c r="Q111" s="51"/>
    </row>
    <row r="112" spans="1:17">
      <c r="A112" s="11">
        <v>109</v>
      </c>
      <c r="B112" s="53">
        <v>1813004117</v>
      </c>
      <c r="C112" s="53" t="s">
        <v>757</v>
      </c>
      <c r="D112" s="8">
        <v>100</v>
      </c>
      <c r="E112" s="8">
        <v>0</v>
      </c>
      <c r="F112" s="8">
        <v>100</v>
      </c>
      <c r="G112" s="8">
        <v>3.22</v>
      </c>
      <c r="H112" s="8">
        <v>82.2</v>
      </c>
      <c r="I112" s="8">
        <v>60</v>
      </c>
      <c r="J112" s="8">
        <v>0</v>
      </c>
      <c r="K112" s="8">
        <v>60</v>
      </c>
      <c r="L112" s="8">
        <v>60</v>
      </c>
      <c r="M112" s="8">
        <v>10</v>
      </c>
      <c r="N112" s="8">
        <v>70</v>
      </c>
      <c r="O112" s="9">
        <v>80.819999999999993</v>
      </c>
      <c r="P112" s="51" t="s">
        <v>877</v>
      </c>
      <c r="Q112" s="51"/>
    </row>
    <row r="113" spans="1:17">
      <c r="A113" s="11">
        <v>110</v>
      </c>
      <c r="B113" s="87">
        <v>18130041204</v>
      </c>
      <c r="C113" s="87" t="s">
        <v>758</v>
      </c>
      <c r="D113" s="84">
        <v>100</v>
      </c>
      <c r="E113" s="84">
        <v>0</v>
      </c>
      <c r="F113" s="88">
        <f>(D113-E113)*0.15</f>
        <v>15</v>
      </c>
      <c r="G113" s="89">
        <v>3.46</v>
      </c>
      <c r="H113" s="84">
        <f>(G113+5)*6</f>
        <v>50.760000000000005</v>
      </c>
      <c r="I113" s="84">
        <v>60</v>
      </c>
      <c r="J113" s="84">
        <v>0</v>
      </c>
      <c r="K113" s="84">
        <f>(I113+J113)*0.1</f>
        <v>6</v>
      </c>
      <c r="L113" s="84">
        <v>60</v>
      </c>
      <c r="M113" s="84">
        <v>0</v>
      </c>
      <c r="N113" s="84">
        <f>(L113+M113)*0.15</f>
        <v>9</v>
      </c>
      <c r="O113" s="86">
        <f>F113+H113+K113+N113</f>
        <v>80.760000000000005</v>
      </c>
      <c r="P113" s="91"/>
      <c r="Q113" s="91" t="s">
        <v>868</v>
      </c>
    </row>
    <row r="114" spans="1:17">
      <c r="A114" s="11">
        <v>111</v>
      </c>
      <c r="B114" s="59">
        <v>18130041205</v>
      </c>
      <c r="C114" s="59" t="s">
        <v>759</v>
      </c>
      <c r="D114" s="23">
        <v>100</v>
      </c>
      <c r="E114" s="23">
        <v>0</v>
      </c>
      <c r="F114" s="37">
        <f>(D114-E114)*0.15</f>
        <v>15</v>
      </c>
      <c r="G114" s="71">
        <v>3.46</v>
      </c>
      <c r="H114" s="23">
        <f>(G114+5)*6</f>
        <v>50.760000000000005</v>
      </c>
      <c r="I114" s="23">
        <v>60</v>
      </c>
      <c r="J114" s="23">
        <v>0</v>
      </c>
      <c r="K114" s="23">
        <f>(I114+J114)*0.1</f>
        <v>6</v>
      </c>
      <c r="L114" s="23">
        <v>60</v>
      </c>
      <c r="M114" s="23">
        <v>0</v>
      </c>
      <c r="N114" s="23">
        <f>(L114+M114)*0.15</f>
        <v>9</v>
      </c>
      <c r="O114" s="31">
        <f>F114+H114+K114+N114</f>
        <v>80.760000000000005</v>
      </c>
      <c r="P114" s="51" t="s">
        <v>877</v>
      </c>
      <c r="Q114" s="51" t="s">
        <v>738</v>
      </c>
    </row>
    <row r="115" spans="1:17">
      <c r="A115" s="11">
        <v>112</v>
      </c>
      <c r="B115" s="85">
        <v>18130041524</v>
      </c>
      <c r="C115" s="85" t="s">
        <v>760</v>
      </c>
      <c r="D115" s="84">
        <v>100</v>
      </c>
      <c r="E115" s="84">
        <v>0</v>
      </c>
      <c r="F115" s="88">
        <f>D115-E115</f>
        <v>100</v>
      </c>
      <c r="G115" s="90">
        <v>3.3079999999999998</v>
      </c>
      <c r="H115" s="90">
        <f>(G115+5)*10</f>
        <v>83.08</v>
      </c>
      <c r="I115" s="84">
        <v>60</v>
      </c>
      <c r="J115" s="84">
        <v>0</v>
      </c>
      <c r="K115" s="84">
        <f>I115+J115</f>
        <v>60</v>
      </c>
      <c r="L115" s="84">
        <v>60</v>
      </c>
      <c r="M115" s="84">
        <v>6</v>
      </c>
      <c r="N115" s="84">
        <f>L115+M115</f>
        <v>66</v>
      </c>
      <c r="O115" s="86">
        <f>F115*0.15+H115*0.6+K115*0.1+N115*0.15</f>
        <v>80.748000000000005</v>
      </c>
      <c r="P115" s="91"/>
      <c r="Q115" s="91" t="s">
        <v>868</v>
      </c>
    </row>
    <row r="116" spans="1:17">
      <c r="A116" s="11">
        <v>113</v>
      </c>
      <c r="B116" s="91">
        <v>1813004909</v>
      </c>
      <c r="C116" s="91" t="s">
        <v>337</v>
      </c>
      <c r="D116" s="84">
        <v>100</v>
      </c>
      <c r="E116" s="84">
        <v>0</v>
      </c>
      <c r="F116" s="88">
        <v>100</v>
      </c>
      <c r="G116" s="86">
        <v>3.2509999999999999</v>
      </c>
      <c r="H116" s="84">
        <f>50+G116*10</f>
        <v>82.509999999999991</v>
      </c>
      <c r="I116" s="84">
        <v>60</v>
      </c>
      <c r="J116" s="84">
        <v>0</v>
      </c>
      <c r="K116" s="84">
        <v>60</v>
      </c>
      <c r="L116" s="84">
        <v>60</v>
      </c>
      <c r="M116" s="84">
        <v>8</v>
      </c>
      <c r="N116" s="84">
        <f>L116+M116</f>
        <v>68</v>
      </c>
      <c r="O116" s="86">
        <f>F116*0.15+H116*0.6+K116*0.1+N116*0.15</f>
        <v>80.706000000000003</v>
      </c>
      <c r="P116" s="91"/>
      <c r="Q116" s="91" t="s">
        <v>868</v>
      </c>
    </row>
    <row r="117" spans="1:17">
      <c r="A117" s="11">
        <v>114</v>
      </c>
      <c r="B117" s="28">
        <v>181300413</v>
      </c>
      <c r="C117" s="28" t="s">
        <v>477</v>
      </c>
      <c r="D117" s="5">
        <v>100</v>
      </c>
      <c r="E117" s="5">
        <v>0</v>
      </c>
      <c r="F117" s="6">
        <v>100</v>
      </c>
      <c r="G117" s="41">
        <v>3.25</v>
      </c>
      <c r="H117" s="7">
        <f>(G117+5)*10</f>
        <v>82.5</v>
      </c>
      <c r="I117" s="5">
        <v>60</v>
      </c>
      <c r="J117" s="5">
        <v>6</v>
      </c>
      <c r="K117" s="5">
        <f>(I117+J117)</f>
        <v>66</v>
      </c>
      <c r="L117" s="5">
        <v>60</v>
      </c>
      <c r="M117" s="5">
        <v>4</v>
      </c>
      <c r="N117" s="5">
        <f>(L117+M117)</f>
        <v>64</v>
      </c>
      <c r="O117" s="7">
        <f>N117*0.15+F117*0.15+H117*0.6+K117*0.1</f>
        <v>80.699999999999989</v>
      </c>
      <c r="P117" s="21"/>
      <c r="Q117" s="21" t="s">
        <v>732</v>
      </c>
    </row>
    <row r="118" spans="1:17">
      <c r="A118" s="11">
        <v>115</v>
      </c>
      <c r="B118" s="81">
        <v>1813004228</v>
      </c>
      <c r="C118" s="24" t="s">
        <v>59</v>
      </c>
      <c r="D118" s="81">
        <v>100</v>
      </c>
      <c r="E118" s="81">
        <v>0</v>
      </c>
      <c r="F118" s="81">
        <f>D118-E118</f>
        <v>100</v>
      </c>
      <c r="G118" s="20">
        <v>3.3959999999999999</v>
      </c>
      <c r="H118" s="81">
        <f>(G118+5)*10</f>
        <v>83.960000000000008</v>
      </c>
      <c r="I118" s="81">
        <v>60</v>
      </c>
      <c r="J118" s="81">
        <v>0</v>
      </c>
      <c r="K118" s="81">
        <f>I118+J118</f>
        <v>60</v>
      </c>
      <c r="L118" s="81">
        <v>60</v>
      </c>
      <c r="M118" s="81">
        <v>2</v>
      </c>
      <c r="N118" s="81">
        <f>L118+M118</f>
        <v>62</v>
      </c>
      <c r="O118" s="73">
        <f>F118*0.15+H118*0.6+K118*0.1+N118*0.15</f>
        <v>80.676000000000002</v>
      </c>
      <c r="P118" s="51" t="s">
        <v>877</v>
      </c>
      <c r="Q118" s="51"/>
    </row>
    <row r="119" spans="1:17">
      <c r="A119" s="11">
        <v>116</v>
      </c>
      <c r="B119" s="81">
        <v>1813004221</v>
      </c>
      <c r="C119" s="81" t="s">
        <v>761</v>
      </c>
      <c r="D119" s="81">
        <v>100</v>
      </c>
      <c r="E119" s="81">
        <v>0</v>
      </c>
      <c r="F119" s="81">
        <f>D119-E119</f>
        <v>100</v>
      </c>
      <c r="G119" s="20">
        <v>3.4460000000000002</v>
      </c>
      <c r="H119" s="81">
        <f>(G119+5)*10</f>
        <v>84.46</v>
      </c>
      <c r="I119" s="81">
        <v>60</v>
      </c>
      <c r="J119" s="81">
        <v>0</v>
      </c>
      <c r="K119" s="81">
        <f>I119+J119</f>
        <v>60</v>
      </c>
      <c r="L119" s="81">
        <v>60</v>
      </c>
      <c r="M119" s="81">
        <v>0</v>
      </c>
      <c r="N119" s="81">
        <f>L119+M119</f>
        <v>60</v>
      </c>
      <c r="O119" s="73">
        <f>F119*0.15+H119*0.6+K119*0.1+N119*0.15</f>
        <v>80.675999999999988</v>
      </c>
      <c r="P119" s="51" t="s">
        <v>877</v>
      </c>
      <c r="Q119" s="51"/>
    </row>
    <row r="120" spans="1:17">
      <c r="A120" s="11">
        <v>117</v>
      </c>
      <c r="B120" s="21">
        <v>18130041606</v>
      </c>
      <c r="C120" s="21" t="s">
        <v>762</v>
      </c>
      <c r="D120" s="5">
        <v>100</v>
      </c>
      <c r="E120" s="5">
        <v>0</v>
      </c>
      <c r="F120" s="6">
        <v>100</v>
      </c>
      <c r="G120" s="22">
        <v>3.4460000000000002</v>
      </c>
      <c r="H120" s="36">
        <f>SUM(G120+5)*10</f>
        <v>84.46</v>
      </c>
      <c r="I120" s="5">
        <v>60</v>
      </c>
      <c r="J120" s="5">
        <v>0</v>
      </c>
      <c r="K120" s="5">
        <f>SUM(I120+J120)</f>
        <v>60</v>
      </c>
      <c r="L120" s="5">
        <v>60</v>
      </c>
      <c r="M120" s="5">
        <v>0</v>
      </c>
      <c r="N120" s="5">
        <f>SUM(L120+M120)</f>
        <v>60</v>
      </c>
      <c r="O120" s="17">
        <f>SUM(F120*0.15+H120*0.6+K120*0.1+N120*0.15)</f>
        <v>80.675999999999988</v>
      </c>
      <c r="P120" s="21"/>
      <c r="Q120" s="21" t="s">
        <v>732</v>
      </c>
    </row>
    <row r="121" spans="1:17">
      <c r="A121" s="11">
        <v>118</v>
      </c>
      <c r="B121" s="92">
        <v>1813004411</v>
      </c>
      <c r="C121" s="91" t="s">
        <v>763</v>
      </c>
      <c r="D121" s="84">
        <v>100</v>
      </c>
      <c r="E121" s="84">
        <v>0</v>
      </c>
      <c r="F121" s="88">
        <f>D121-E121</f>
        <v>100</v>
      </c>
      <c r="G121" s="93">
        <v>3.4359999999999999</v>
      </c>
      <c r="H121" s="84">
        <f>(G121+5)*10</f>
        <v>84.36</v>
      </c>
      <c r="I121" s="84">
        <v>60</v>
      </c>
      <c r="J121" s="84">
        <v>0</v>
      </c>
      <c r="K121" s="84">
        <f>I121+J121</f>
        <v>60</v>
      </c>
      <c r="L121" s="84">
        <v>60</v>
      </c>
      <c r="M121" s="84">
        <v>0</v>
      </c>
      <c r="N121" s="84">
        <f>L121+M121</f>
        <v>60</v>
      </c>
      <c r="O121" s="90">
        <f>(F121*0.15)+(H121*0.6)+(K121*0.1)+(N121*0.15)</f>
        <v>80.616</v>
      </c>
      <c r="P121" s="91"/>
      <c r="Q121" s="91" t="s">
        <v>868</v>
      </c>
    </row>
    <row r="122" spans="1:17">
      <c r="A122" s="11">
        <v>119</v>
      </c>
      <c r="B122" s="21">
        <v>1813004934</v>
      </c>
      <c r="C122" s="21" t="s">
        <v>764</v>
      </c>
      <c r="D122" s="5">
        <v>100</v>
      </c>
      <c r="E122" s="5">
        <v>0</v>
      </c>
      <c r="F122" s="6">
        <v>100</v>
      </c>
      <c r="G122" s="7">
        <v>3.4340000000000002</v>
      </c>
      <c r="H122" s="5">
        <f>50+G122*10</f>
        <v>84.34</v>
      </c>
      <c r="I122" s="5">
        <v>60</v>
      </c>
      <c r="J122" s="5">
        <v>0</v>
      </c>
      <c r="K122" s="5">
        <v>60</v>
      </c>
      <c r="L122" s="5">
        <v>60</v>
      </c>
      <c r="M122" s="5">
        <v>0</v>
      </c>
      <c r="N122" s="5">
        <f>L122+M122</f>
        <v>60</v>
      </c>
      <c r="O122" s="7">
        <f>F122*0.15+H122*0.6+K122*0.1+N122*0.15</f>
        <v>80.603999999999999</v>
      </c>
      <c r="P122" s="21"/>
      <c r="Q122" s="21" t="s">
        <v>765</v>
      </c>
    </row>
    <row r="123" spans="1:17">
      <c r="A123" s="11">
        <v>120</v>
      </c>
      <c r="B123" s="54">
        <v>1813004840</v>
      </c>
      <c r="C123" s="54" t="s">
        <v>766</v>
      </c>
      <c r="D123" s="82">
        <v>100</v>
      </c>
      <c r="E123" s="82">
        <v>0</v>
      </c>
      <c r="F123" s="8">
        <f>D123-E123</f>
        <v>100</v>
      </c>
      <c r="G123" s="20">
        <v>3.4319999999999999</v>
      </c>
      <c r="H123" s="82">
        <f>(G123+5)*10</f>
        <v>84.320000000000007</v>
      </c>
      <c r="I123" s="82">
        <v>60</v>
      </c>
      <c r="J123" s="82">
        <v>0</v>
      </c>
      <c r="K123" s="82">
        <f>I123+J123</f>
        <v>60</v>
      </c>
      <c r="L123" s="82">
        <v>60</v>
      </c>
      <c r="M123" s="82"/>
      <c r="N123" s="82">
        <f>L123+M123</f>
        <v>60</v>
      </c>
      <c r="O123" s="9">
        <f>F123*0.15+H123*0.6+K123*0.1+N123*0.15</f>
        <v>80.592000000000013</v>
      </c>
      <c r="P123" s="51" t="s">
        <v>877</v>
      </c>
      <c r="Q123" s="51"/>
    </row>
    <row r="124" spans="1:17">
      <c r="A124" s="11">
        <v>121</v>
      </c>
      <c r="B124" s="94">
        <v>18130041746</v>
      </c>
      <c r="C124" s="94" t="s">
        <v>677</v>
      </c>
      <c r="D124" s="84">
        <v>100</v>
      </c>
      <c r="E124" s="84">
        <v>0</v>
      </c>
      <c r="F124" s="88">
        <v>100</v>
      </c>
      <c r="G124" s="95">
        <v>3.2970000000000002</v>
      </c>
      <c r="H124" s="95">
        <f>(G124+5)*10</f>
        <v>82.97</v>
      </c>
      <c r="I124" s="84">
        <v>60</v>
      </c>
      <c r="J124" s="84">
        <v>8</v>
      </c>
      <c r="K124" s="84">
        <v>68</v>
      </c>
      <c r="L124" s="84">
        <v>60</v>
      </c>
      <c r="M124" s="84">
        <v>0</v>
      </c>
      <c r="N124" s="84">
        <f>L124+M124</f>
        <v>60</v>
      </c>
      <c r="O124" s="86">
        <f>F124*0.15+H124*0.6+K124*0.1+N124*0.15</f>
        <v>80.581999999999994</v>
      </c>
      <c r="P124" s="91"/>
      <c r="Q124" s="91" t="s">
        <v>868</v>
      </c>
    </row>
    <row r="125" spans="1:17">
      <c r="A125" s="11">
        <v>122</v>
      </c>
      <c r="B125" s="5">
        <v>18130041006</v>
      </c>
      <c r="C125" s="5" t="s">
        <v>376</v>
      </c>
      <c r="D125" s="5">
        <v>100</v>
      </c>
      <c r="E125" s="5">
        <v>0</v>
      </c>
      <c r="F125" s="5">
        <v>100</v>
      </c>
      <c r="G125" s="5">
        <v>3.43</v>
      </c>
      <c r="H125" s="5">
        <f>(G125+5)*10</f>
        <v>84.3</v>
      </c>
      <c r="I125" s="5">
        <v>60</v>
      </c>
      <c r="J125" s="5">
        <v>0</v>
      </c>
      <c r="K125" s="5">
        <f>I125+J125</f>
        <v>60</v>
      </c>
      <c r="L125" s="5">
        <v>60</v>
      </c>
      <c r="M125" s="5">
        <v>0</v>
      </c>
      <c r="N125" s="5">
        <f>L125+M125</f>
        <v>60</v>
      </c>
      <c r="O125" s="7">
        <f>F125*15%+H125*60%+K125*10%+N125*15%</f>
        <v>80.58</v>
      </c>
      <c r="P125" s="21"/>
      <c r="Q125" s="21" t="s">
        <v>767</v>
      </c>
    </row>
    <row r="126" spans="1:17">
      <c r="A126" s="11">
        <v>123</v>
      </c>
      <c r="B126" s="82">
        <v>1813004734</v>
      </c>
      <c r="C126" s="82" t="s">
        <v>273</v>
      </c>
      <c r="D126" s="82">
        <v>100</v>
      </c>
      <c r="E126" s="82">
        <v>0</v>
      </c>
      <c r="F126" s="82">
        <v>100</v>
      </c>
      <c r="G126" s="82">
        <v>3.4279999999999999</v>
      </c>
      <c r="H126" s="82">
        <f>(G126+5)*10</f>
        <v>84.28</v>
      </c>
      <c r="I126" s="82">
        <v>60</v>
      </c>
      <c r="J126" s="82">
        <v>0</v>
      </c>
      <c r="K126" s="82">
        <v>60</v>
      </c>
      <c r="L126" s="82">
        <v>60</v>
      </c>
      <c r="M126" s="82">
        <v>0</v>
      </c>
      <c r="N126" s="82">
        <v>60</v>
      </c>
      <c r="O126" s="9">
        <f>F126*0.15+H126*0.6+K126*0.1+N126*0.15</f>
        <v>80.567999999999998</v>
      </c>
      <c r="P126" s="51" t="s">
        <v>877</v>
      </c>
      <c r="Q126" s="51"/>
    </row>
    <row r="127" spans="1:17">
      <c r="A127" s="11">
        <v>124</v>
      </c>
      <c r="B127" s="32">
        <v>18130041542</v>
      </c>
      <c r="C127" s="32" t="s">
        <v>595</v>
      </c>
      <c r="D127" s="82">
        <v>100</v>
      </c>
      <c r="E127" s="82">
        <v>0</v>
      </c>
      <c r="F127" s="8">
        <f>D127-E127</f>
        <v>100</v>
      </c>
      <c r="G127" s="16">
        <v>3.375</v>
      </c>
      <c r="H127" s="16">
        <f>(G127+5)*10</f>
        <v>83.75</v>
      </c>
      <c r="I127" s="82">
        <v>60</v>
      </c>
      <c r="J127" s="82">
        <v>0</v>
      </c>
      <c r="K127" s="82">
        <f>I127+J127</f>
        <v>60</v>
      </c>
      <c r="L127" s="82">
        <v>60</v>
      </c>
      <c r="M127" s="82">
        <v>2</v>
      </c>
      <c r="N127" s="82">
        <f>L127+M127</f>
        <v>62</v>
      </c>
      <c r="O127" s="9">
        <f>F127*0.15+H127*0.6+K127*0.1+N127*0.15</f>
        <v>80.55</v>
      </c>
      <c r="P127" s="51" t="s">
        <v>877</v>
      </c>
      <c r="Q127" s="51"/>
    </row>
    <row r="128" spans="1:17">
      <c r="A128" s="11">
        <v>125</v>
      </c>
      <c r="B128" s="2">
        <v>18130041429</v>
      </c>
      <c r="C128" s="2" t="s">
        <v>542</v>
      </c>
      <c r="D128" s="21">
        <v>60</v>
      </c>
      <c r="E128" s="5">
        <v>0</v>
      </c>
      <c r="F128" s="6">
        <v>15</v>
      </c>
      <c r="G128" s="22">
        <v>3.323</v>
      </c>
      <c r="H128" s="17">
        <f>(G128+5)*10*0.6</f>
        <v>49.938000000000002</v>
      </c>
      <c r="I128" s="5">
        <v>60</v>
      </c>
      <c r="J128" s="5">
        <v>0</v>
      </c>
      <c r="K128" s="5">
        <f>(I128+J128)*0.1</f>
        <v>6</v>
      </c>
      <c r="L128" s="5">
        <v>60</v>
      </c>
      <c r="M128" s="5">
        <v>4</v>
      </c>
      <c r="N128" s="5">
        <f>(L128+M128)*0.15</f>
        <v>9.6</v>
      </c>
      <c r="O128" s="7">
        <f>F128+H128+K128+N128</f>
        <v>80.537999999999997</v>
      </c>
      <c r="P128" s="21"/>
      <c r="Q128" s="21" t="s">
        <v>732</v>
      </c>
    </row>
    <row r="129" spans="1:17">
      <c r="A129" s="11">
        <v>126</v>
      </c>
      <c r="B129" s="56" t="s">
        <v>422</v>
      </c>
      <c r="C129" s="11" t="s">
        <v>768</v>
      </c>
      <c r="D129" s="37">
        <v>100</v>
      </c>
      <c r="E129" s="37">
        <v>0</v>
      </c>
      <c r="F129" s="37">
        <v>100</v>
      </c>
      <c r="G129" s="37">
        <v>3.42</v>
      </c>
      <c r="H129" s="37">
        <f>(G129+5)*10</f>
        <v>84.2</v>
      </c>
      <c r="I129" s="37">
        <v>60</v>
      </c>
      <c r="J129" s="37">
        <v>0</v>
      </c>
      <c r="K129" s="37">
        <v>60</v>
      </c>
      <c r="L129" s="37">
        <v>60</v>
      </c>
      <c r="M129" s="37">
        <v>0</v>
      </c>
      <c r="N129" s="37">
        <v>60</v>
      </c>
      <c r="O129" s="12">
        <f>N129*0.15+K129*0.1+H129*0.6+F129*0.15</f>
        <v>80.52000000000001</v>
      </c>
      <c r="P129" s="51" t="s">
        <v>877</v>
      </c>
      <c r="Q129" s="51"/>
    </row>
    <row r="130" spans="1:17">
      <c r="A130" s="11">
        <v>127</v>
      </c>
      <c r="B130" s="54">
        <v>1813004806</v>
      </c>
      <c r="C130" s="54" t="s">
        <v>769</v>
      </c>
      <c r="D130" s="82">
        <v>100</v>
      </c>
      <c r="E130" s="82">
        <v>0</v>
      </c>
      <c r="F130" s="8">
        <f>D130-E130</f>
        <v>100</v>
      </c>
      <c r="G130" s="20">
        <v>3.4169999999999998</v>
      </c>
      <c r="H130" s="82">
        <f>(G130+5)*10</f>
        <v>84.17</v>
      </c>
      <c r="I130" s="82">
        <v>60</v>
      </c>
      <c r="J130" s="82">
        <v>0</v>
      </c>
      <c r="K130" s="82">
        <f>I130+J130</f>
        <v>60</v>
      </c>
      <c r="L130" s="82">
        <v>60</v>
      </c>
      <c r="M130" s="82"/>
      <c r="N130" s="82">
        <f>L130+M130</f>
        <v>60</v>
      </c>
      <c r="O130" s="9">
        <f>F130*0.15+H130*0.6+K130*0.1+N130*0.15</f>
        <v>80.50200000000001</v>
      </c>
      <c r="P130" s="51" t="s">
        <v>877</v>
      </c>
      <c r="Q130" s="51"/>
    </row>
    <row r="131" spans="1:17">
      <c r="A131" s="11">
        <v>128</v>
      </c>
      <c r="B131" s="54">
        <v>18130041407</v>
      </c>
      <c r="C131" s="54" t="s">
        <v>770</v>
      </c>
      <c r="D131" s="81">
        <v>60</v>
      </c>
      <c r="E131" s="82">
        <v>0</v>
      </c>
      <c r="F131" s="8">
        <v>15</v>
      </c>
      <c r="G131" s="20">
        <v>3.4140000000000001</v>
      </c>
      <c r="H131" s="16">
        <f>(G131+5)*10*0.6</f>
        <v>50.484000000000002</v>
      </c>
      <c r="I131" s="82">
        <v>60</v>
      </c>
      <c r="J131" s="82">
        <v>0</v>
      </c>
      <c r="K131" s="82">
        <f>(I131+J131)*0.1</f>
        <v>6</v>
      </c>
      <c r="L131" s="82">
        <v>60</v>
      </c>
      <c r="M131" s="82"/>
      <c r="N131" s="82">
        <f>(L131+M131)*0.15</f>
        <v>9</v>
      </c>
      <c r="O131" s="9">
        <f>F131+H131+K131+N131</f>
        <v>80.484000000000009</v>
      </c>
      <c r="P131" s="51" t="s">
        <v>877</v>
      </c>
      <c r="Q131" s="51"/>
    </row>
    <row r="132" spans="1:17">
      <c r="A132" s="11">
        <v>129</v>
      </c>
      <c r="B132" s="82">
        <v>1813004708</v>
      </c>
      <c r="C132" s="82" t="s">
        <v>771</v>
      </c>
      <c r="D132" s="82">
        <v>100</v>
      </c>
      <c r="E132" s="82">
        <v>0</v>
      </c>
      <c r="F132" s="82">
        <v>100</v>
      </c>
      <c r="G132" s="82">
        <v>3.4129999999999998</v>
      </c>
      <c r="H132" s="82">
        <f>(G132+5)*10</f>
        <v>84.13</v>
      </c>
      <c r="I132" s="82">
        <v>60</v>
      </c>
      <c r="J132" s="82">
        <v>0</v>
      </c>
      <c r="K132" s="82">
        <v>60</v>
      </c>
      <c r="L132" s="82">
        <v>60</v>
      </c>
      <c r="M132" s="82">
        <v>0</v>
      </c>
      <c r="N132" s="82">
        <v>60</v>
      </c>
      <c r="O132" s="9">
        <f>F132*0.15+H132*0.6+K132*0.1+N132*0.15</f>
        <v>80.477999999999994</v>
      </c>
      <c r="P132" s="51" t="s">
        <v>877</v>
      </c>
      <c r="Q132" s="51"/>
    </row>
    <row r="133" spans="1:17">
      <c r="A133" s="11">
        <v>130</v>
      </c>
      <c r="B133" s="81">
        <v>1813004238</v>
      </c>
      <c r="C133" s="24" t="s">
        <v>772</v>
      </c>
      <c r="D133" s="81">
        <v>100</v>
      </c>
      <c r="E133" s="81">
        <v>0</v>
      </c>
      <c r="F133" s="81">
        <f>D133-E133</f>
        <v>100</v>
      </c>
      <c r="G133" s="20">
        <v>3.2530000000000001</v>
      </c>
      <c r="H133" s="81">
        <f>(G133+5)*10</f>
        <v>82.53</v>
      </c>
      <c r="I133" s="81">
        <v>60</v>
      </c>
      <c r="J133" s="81">
        <v>8</v>
      </c>
      <c r="K133" s="81">
        <f>I133+J133</f>
        <v>68</v>
      </c>
      <c r="L133" s="81">
        <v>60</v>
      </c>
      <c r="M133" s="81">
        <v>1</v>
      </c>
      <c r="N133" s="81">
        <f>L133+M133</f>
        <v>61</v>
      </c>
      <c r="O133" s="73">
        <f>F133*0.15+H133*0.6+K133*0.1+N133*0.15</f>
        <v>80.468000000000004</v>
      </c>
      <c r="P133" s="51" t="s">
        <v>877</v>
      </c>
      <c r="Q133" s="51"/>
    </row>
    <row r="134" spans="1:17">
      <c r="A134" s="11">
        <v>131</v>
      </c>
      <c r="B134" s="6">
        <v>1813004307</v>
      </c>
      <c r="C134" s="47" t="s">
        <v>773</v>
      </c>
      <c r="D134" s="6">
        <v>100</v>
      </c>
      <c r="E134" s="6">
        <v>0</v>
      </c>
      <c r="F134" s="6">
        <v>100</v>
      </c>
      <c r="G134" s="6">
        <v>3.31</v>
      </c>
      <c r="H134" s="6">
        <f>(G134+5)*10</f>
        <v>83.100000000000009</v>
      </c>
      <c r="I134" s="6">
        <v>60</v>
      </c>
      <c r="J134" s="6">
        <v>0</v>
      </c>
      <c r="K134" s="6">
        <v>60</v>
      </c>
      <c r="L134" s="6">
        <v>60</v>
      </c>
      <c r="M134" s="6">
        <v>4</v>
      </c>
      <c r="N134" s="6">
        <v>64</v>
      </c>
      <c r="O134" s="7">
        <f>F134*0.15+H134*0.6+K134*0.1+N134*0.15</f>
        <v>80.460000000000008</v>
      </c>
      <c r="P134" s="21"/>
      <c r="Q134" s="21" t="s">
        <v>732</v>
      </c>
    </row>
    <row r="135" spans="1:17">
      <c r="A135" s="11">
        <v>132</v>
      </c>
      <c r="B135" s="5">
        <v>18130041021</v>
      </c>
      <c r="C135" s="28" t="s">
        <v>774</v>
      </c>
      <c r="D135" s="5">
        <v>100</v>
      </c>
      <c r="E135" s="5">
        <v>0</v>
      </c>
      <c r="F135" s="5">
        <v>100</v>
      </c>
      <c r="G135" s="5">
        <v>3.41</v>
      </c>
      <c r="H135" s="5">
        <f>(G135+5)*10</f>
        <v>84.1</v>
      </c>
      <c r="I135" s="5">
        <v>60</v>
      </c>
      <c r="J135" s="5">
        <v>0</v>
      </c>
      <c r="K135" s="5">
        <f>I135+J135</f>
        <v>60</v>
      </c>
      <c r="L135" s="5">
        <v>60</v>
      </c>
      <c r="M135" s="5">
        <v>0</v>
      </c>
      <c r="N135" s="5">
        <f>L135+M135</f>
        <v>60</v>
      </c>
      <c r="O135" s="7">
        <f>F135*15%+H135*60%+K135*10%+N135*15%</f>
        <v>80.459999999999994</v>
      </c>
      <c r="P135" s="21"/>
      <c r="Q135" s="21" t="s">
        <v>732</v>
      </c>
    </row>
    <row r="136" spans="1:17">
      <c r="A136" s="11">
        <v>133</v>
      </c>
      <c r="B136" s="11">
        <v>18130041101</v>
      </c>
      <c r="C136" s="11" t="s">
        <v>775</v>
      </c>
      <c r="D136" s="11">
        <v>100</v>
      </c>
      <c r="E136" s="11">
        <v>0</v>
      </c>
      <c r="F136" s="11">
        <v>100</v>
      </c>
      <c r="G136" s="11">
        <v>3.31</v>
      </c>
      <c r="H136" s="11">
        <v>83.1</v>
      </c>
      <c r="I136" s="11">
        <v>60</v>
      </c>
      <c r="J136" s="11">
        <v>0</v>
      </c>
      <c r="K136" s="11">
        <v>60</v>
      </c>
      <c r="L136" s="11">
        <v>60</v>
      </c>
      <c r="M136" s="11">
        <v>4</v>
      </c>
      <c r="N136" s="11">
        <v>64</v>
      </c>
      <c r="O136" s="12">
        <f>N136*0.15+K136*0.1+H136*0.6+F136*0.15</f>
        <v>80.459999999999994</v>
      </c>
      <c r="P136" s="51" t="s">
        <v>877</v>
      </c>
      <c r="Q136" s="51"/>
    </row>
    <row r="137" spans="1:17">
      <c r="A137" s="11">
        <v>134</v>
      </c>
      <c r="B137" s="21">
        <v>1813004938</v>
      </c>
      <c r="C137" s="21" t="s">
        <v>776</v>
      </c>
      <c r="D137" s="5">
        <v>100</v>
      </c>
      <c r="E137" s="5">
        <v>0</v>
      </c>
      <c r="F137" s="6">
        <v>100</v>
      </c>
      <c r="G137" s="7">
        <v>3.4079999999999999</v>
      </c>
      <c r="H137" s="5">
        <f>50+G137*10</f>
        <v>84.08</v>
      </c>
      <c r="I137" s="5">
        <v>60</v>
      </c>
      <c r="J137" s="5">
        <v>0</v>
      </c>
      <c r="K137" s="5">
        <v>60</v>
      </c>
      <c r="L137" s="5">
        <v>60</v>
      </c>
      <c r="M137" s="5">
        <v>0</v>
      </c>
      <c r="N137" s="5">
        <f>L137+M137</f>
        <v>60</v>
      </c>
      <c r="O137" s="7">
        <f>F137*0.15+H137*0.6+K137*0.1+N137*0.15</f>
        <v>80.448000000000008</v>
      </c>
      <c r="P137" s="21"/>
      <c r="Q137" s="21" t="s">
        <v>734</v>
      </c>
    </row>
    <row r="138" spans="1:17">
      <c r="A138" s="11">
        <v>135</v>
      </c>
      <c r="B138" s="53">
        <v>1813004123</v>
      </c>
      <c r="C138" s="53" t="s">
        <v>777</v>
      </c>
      <c r="D138" s="11">
        <v>100</v>
      </c>
      <c r="E138" s="11">
        <v>0</v>
      </c>
      <c r="F138" s="11">
        <v>100</v>
      </c>
      <c r="G138" s="11">
        <v>3.25</v>
      </c>
      <c r="H138" s="11">
        <v>82.5</v>
      </c>
      <c r="I138" s="11">
        <v>60</v>
      </c>
      <c r="J138" s="11">
        <v>0</v>
      </c>
      <c r="K138" s="11">
        <v>60</v>
      </c>
      <c r="L138" s="11">
        <v>60</v>
      </c>
      <c r="M138" s="11">
        <v>6</v>
      </c>
      <c r="N138" s="11">
        <v>66</v>
      </c>
      <c r="O138" s="12">
        <v>80.400000000000006</v>
      </c>
      <c r="P138" s="51" t="s">
        <v>877</v>
      </c>
      <c r="Q138" s="51" t="s">
        <v>778</v>
      </c>
    </row>
    <row r="139" spans="1:17" ht="14.25" customHeight="1">
      <c r="A139" s="11">
        <v>136</v>
      </c>
      <c r="B139" s="8">
        <v>1813004144</v>
      </c>
      <c r="C139" s="8" t="s">
        <v>779</v>
      </c>
      <c r="D139" s="8">
        <v>100</v>
      </c>
      <c r="E139" s="66" t="s">
        <v>33</v>
      </c>
      <c r="F139" s="8">
        <v>100</v>
      </c>
      <c r="G139" s="8">
        <v>3.25</v>
      </c>
      <c r="H139" s="8">
        <v>82.5</v>
      </c>
      <c r="I139" s="8">
        <v>60</v>
      </c>
      <c r="J139" s="8">
        <v>0</v>
      </c>
      <c r="K139" s="8">
        <v>60</v>
      </c>
      <c r="L139" s="8">
        <v>60</v>
      </c>
      <c r="M139" s="8">
        <v>6</v>
      </c>
      <c r="N139" s="8">
        <v>66</v>
      </c>
      <c r="O139" s="9">
        <v>80.400000000000006</v>
      </c>
      <c r="P139" s="51" t="s">
        <v>877</v>
      </c>
      <c r="Q139" s="51"/>
    </row>
    <row r="140" spans="1:17">
      <c r="A140" s="11">
        <v>137</v>
      </c>
      <c r="B140" s="28">
        <v>18130041017</v>
      </c>
      <c r="C140" s="28" t="s">
        <v>780</v>
      </c>
      <c r="D140" s="5">
        <v>100</v>
      </c>
      <c r="E140" s="5">
        <v>0</v>
      </c>
      <c r="F140" s="5">
        <v>100</v>
      </c>
      <c r="G140" s="28">
        <v>3.4</v>
      </c>
      <c r="H140" s="5">
        <f>(G140+5)*10</f>
        <v>84</v>
      </c>
      <c r="I140" s="5">
        <v>60</v>
      </c>
      <c r="J140" s="5">
        <v>0</v>
      </c>
      <c r="K140" s="5">
        <f>I140+J140</f>
        <v>60</v>
      </c>
      <c r="L140" s="5">
        <v>60</v>
      </c>
      <c r="M140" s="5">
        <v>0</v>
      </c>
      <c r="N140" s="5">
        <f>L140+M140</f>
        <v>60</v>
      </c>
      <c r="O140" s="7">
        <f>F140*15%+H140*60%+K140*10%+N140*15%</f>
        <v>80.400000000000006</v>
      </c>
      <c r="P140" s="21"/>
      <c r="Q140" s="21" t="s">
        <v>734</v>
      </c>
    </row>
    <row r="141" spans="1:17">
      <c r="A141" s="11">
        <v>138</v>
      </c>
      <c r="B141" s="56" t="s">
        <v>475</v>
      </c>
      <c r="C141" s="11" t="s">
        <v>781</v>
      </c>
      <c r="D141" s="37">
        <v>100</v>
      </c>
      <c r="E141" s="37">
        <v>0</v>
      </c>
      <c r="F141" s="37">
        <v>100</v>
      </c>
      <c r="G141" s="37">
        <v>3.4</v>
      </c>
      <c r="H141" s="37">
        <v>84</v>
      </c>
      <c r="I141" s="37">
        <v>60</v>
      </c>
      <c r="J141" s="37">
        <v>0</v>
      </c>
      <c r="K141" s="37">
        <v>60</v>
      </c>
      <c r="L141" s="37">
        <v>60</v>
      </c>
      <c r="M141" s="37">
        <v>0</v>
      </c>
      <c r="N141" s="37">
        <v>60</v>
      </c>
      <c r="O141" s="12">
        <f>N141*0.15+K141*0.1+H141*0.6+F141*0.15</f>
        <v>80.400000000000006</v>
      </c>
      <c r="P141" s="51" t="s">
        <v>877</v>
      </c>
      <c r="Q141" s="51"/>
    </row>
    <row r="142" spans="1:17">
      <c r="A142" s="11">
        <v>139</v>
      </c>
      <c r="B142" s="21">
        <v>1813004216</v>
      </c>
      <c r="C142" s="28" t="s">
        <v>782</v>
      </c>
      <c r="D142" s="21">
        <v>100</v>
      </c>
      <c r="E142" s="21">
        <v>0</v>
      </c>
      <c r="F142" s="21">
        <f>D142-E142</f>
        <v>100</v>
      </c>
      <c r="G142" s="22">
        <v>3.399</v>
      </c>
      <c r="H142" s="21">
        <f>(G142+5)*10</f>
        <v>83.990000000000009</v>
      </c>
      <c r="I142" s="21">
        <v>60</v>
      </c>
      <c r="J142" s="21">
        <v>0</v>
      </c>
      <c r="K142" s="21">
        <f>I142+J142</f>
        <v>60</v>
      </c>
      <c r="L142" s="21">
        <v>60</v>
      </c>
      <c r="M142" s="21">
        <v>0</v>
      </c>
      <c r="N142" s="21">
        <f>L142+M142</f>
        <v>60</v>
      </c>
      <c r="O142" s="43">
        <f>F142*0.15+H142*0.6+K142*0.1+N142*0.15</f>
        <v>80.394000000000005</v>
      </c>
      <c r="P142" s="21"/>
      <c r="Q142" s="21" t="s">
        <v>732</v>
      </c>
    </row>
    <row r="143" spans="1:17">
      <c r="A143" s="11">
        <v>140</v>
      </c>
      <c r="B143" s="5">
        <v>1813004706</v>
      </c>
      <c r="C143" s="5" t="s">
        <v>783</v>
      </c>
      <c r="D143" s="5">
        <v>100</v>
      </c>
      <c r="E143" s="5">
        <v>0</v>
      </c>
      <c r="F143" s="5">
        <v>100</v>
      </c>
      <c r="G143" s="5">
        <v>3.3969999999999998</v>
      </c>
      <c r="H143" s="5">
        <f>(G143+5)*10</f>
        <v>83.97</v>
      </c>
      <c r="I143" s="5">
        <v>60</v>
      </c>
      <c r="J143" s="5">
        <v>0</v>
      </c>
      <c r="K143" s="5">
        <v>60</v>
      </c>
      <c r="L143" s="5">
        <v>60</v>
      </c>
      <c r="M143" s="5">
        <v>0</v>
      </c>
      <c r="N143" s="5">
        <v>60</v>
      </c>
      <c r="O143" s="7">
        <f>F143*0.15+H143*0.6+K143*0.1+N143*0.15</f>
        <v>80.382000000000005</v>
      </c>
      <c r="P143" s="21"/>
      <c r="Q143" s="21" t="s">
        <v>732</v>
      </c>
    </row>
    <row r="144" spans="1:17">
      <c r="A144" s="11">
        <v>141</v>
      </c>
      <c r="B144" s="2">
        <v>18130041401</v>
      </c>
      <c r="C144" s="2" t="s">
        <v>784</v>
      </c>
      <c r="D144" s="21">
        <v>60</v>
      </c>
      <c r="E144" s="5">
        <v>0</v>
      </c>
      <c r="F144" s="6">
        <v>15</v>
      </c>
      <c r="G144" s="22">
        <v>3.3969999999999998</v>
      </c>
      <c r="H144" s="17">
        <f>(G144+5)*10*0.6</f>
        <v>50.381999999999998</v>
      </c>
      <c r="I144" s="5">
        <v>60</v>
      </c>
      <c r="J144" s="5">
        <v>0</v>
      </c>
      <c r="K144" s="5">
        <f>(I144+J144)*0.1</f>
        <v>6</v>
      </c>
      <c r="L144" s="5">
        <v>60</v>
      </c>
      <c r="M144" s="5"/>
      <c r="N144" s="5">
        <f>(L144+M144)*0.15</f>
        <v>9</v>
      </c>
      <c r="O144" s="7">
        <f>F144+H144+K144+N144</f>
        <v>80.382000000000005</v>
      </c>
      <c r="P144" s="21"/>
      <c r="Q144" s="21" t="s">
        <v>732</v>
      </c>
    </row>
    <row r="145" spans="1:17">
      <c r="A145" s="11">
        <v>142</v>
      </c>
      <c r="B145" s="81">
        <v>1813004931</v>
      </c>
      <c r="C145" s="81" t="s">
        <v>785</v>
      </c>
      <c r="D145" s="82">
        <v>100</v>
      </c>
      <c r="E145" s="82">
        <v>0</v>
      </c>
      <c r="F145" s="8">
        <v>100</v>
      </c>
      <c r="G145" s="9">
        <v>3.2970000000000002</v>
      </c>
      <c r="H145" s="82">
        <f>50+G145*10</f>
        <v>82.97</v>
      </c>
      <c r="I145" s="82">
        <v>60</v>
      </c>
      <c r="J145" s="82">
        <v>0</v>
      </c>
      <c r="K145" s="82">
        <v>60</v>
      </c>
      <c r="L145" s="82">
        <v>60</v>
      </c>
      <c r="M145" s="82">
        <v>4</v>
      </c>
      <c r="N145" s="82">
        <f>L145+M145</f>
        <v>64</v>
      </c>
      <c r="O145" s="9">
        <f>F145*0.15+H145*0.6+K145*0.1+N145*0.15</f>
        <v>80.381999999999991</v>
      </c>
      <c r="P145" s="51" t="s">
        <v>877</v>
      </c>
      <c r="Q145" s="51"/>
    </row>
    <row r="146" spans="1:17">
      <c r="A146" s="11">
        <v>143</v>
      </c>
      <c r="B146" s="28">
        <v>18130041509</v>
      </c>
      <c r="C146" s="28" t="s">
        <v>786</v>
      </c>
      <c r="D146" s="5">
        <v>100</v>
      </c>
      <c r="E146" s="5">
        <v>0</v>
      </c>
      <c r="F146" s="6">
        <f>D146-E146</f>
        <v>100</v>
      </c>
      <c r="G146" s="17">
        <v>3.3460000000000001</v>
      </c>
      <c r="H146" s="17">
        <f>(G146+5)*10</f>
        <v>83.460000000000008</v>
      </c>
      <c r="I146" s="5">
        <v>60</v>
      </c>
      <c r="J146" s="5">
        <v>0</v>
      </c>
      <c r="K146" s="5">
        <f>I146+J146</f>
        <v>60</v>
      </c>
      <c r="L146" s="5">
        <v>60</v>
      </c>
      <c r="M146" s="5">
        <v>2</v>
      </c>
      <c r="N146" s="5">
        <f>L146+M146</f>
        <v>62</v>
      </c>
      <c r="O146" s="7">
        <f>F146*0.15+H146*0.6+K146*0.1+N146*0.15</f>
        <v>80.375999999999991</v>
      </c>
      <c r="P146" s="21"/>
      <c r="Q146" s="21" t="s">
        <v>734</v>
      </c>
    </row>
    <row r="147" spans="1:17">
      <c r="A147" s="11">
        <v>144</v>
      </c>
      <c r="B147" s="48">
        <v>1813004408</v>
      </c>
      <c r="C147" s="51" t="s">
        <v>787</v>
      </c>
      <c r="D147" s="82">
        <v>100</v>
      </c>
      <c r="E147" s="82">
        <v>0</v>
      </c>
      <c r="F147" s="8">
        <f>D147-E147</f>
        <v>100</v>
      </c>
      <c r="G147" s="52">
        <v>3.39</v>
      </c>
      <c r="H147" s="82">
        <f>(G147+5)*10</f>
        <v>83.9</v>
      </c>
      <c r="I147" s="82">
        <v>60</v>
      </c>
      <c r="J147" s="82">
        <v>0</v>
      </c>
      <c r="K147" s="82">
        <f>I147+J147</f>
        <v>60</v>
      </c>
      <c r="L147" s="82">
        <v>60</v>
      </c>
      <c r="M147" s="82">
        <v>0</v>
      </c>
      <c r="N147" s="82">
        <f>L147+M147</f>
        <v>60</v>
      </c>
      <c r="O147" s="16">
        <f>(F147*0.15)+(H147*0.6)+(K147*0.1)+(N147*0.15)</f>
        <v>80.34</v>
      </c>
      <c r="P147" s="51" t="s">
        <v>877</v>
      </c>
      <c r="Q147" s="51"/>
    </row>
    <row r="148" spans="1:17">
      <c r="A148" s="11">
        <v>145</v>
      </c>
      <c r="B148" s="94">
        <v>18130041709</v>
      </c>
      <c r="C148" s="94" t="s">
        <v>788</v>
      </c>
      <c r="D148" s="84">
        <v>100</v>
      </c>
      <c r="E148" s="84">
        <v>0</v>
      </c>
      <c r="F148" s="88">
        <v>100</v>
      </c>
      <c r="G148" s="95">
        <v>3.29</v>
      </c>
      <c r="H148" s="95">
        <f>(G148+5)*10</f>
        <v>82.899999999999991</v>
      </c>
      <c r="I148" s="84">
        <v>60</v>
      </c>
      <c r="J148" s="84">
        <v>0</v>
      </c>
      <c r="K148" s="84">
        <v>60</v>
      </c>
      <c r="L148" s="84">
        <v>60</v>
      </c>
      <c r="M148" s="84">
        <v>4</v>
      </c>
      <c r="N148" s="84">
        <f>L148+M148</f>
        <v>64</v>
      </c>
      <c r="O148" s="86">
        <f>F148*0.15+H148*0.6+K148*0.1+N148*0.15</f>
        <v>80.339999999999989</v>
      </c>
      <c r="P148" s="91"/>
      <c r="Q148" s="91" t="s">
        <v>868</v>
      </c>
    </row>
    <row r="149" spans="1:17">
      <c r="A149" s="11">
        <v>146</v>
      </c>
      <c r="B149" s="32">
        <v>181300413</v>
      </c>
      <c r="C149" s="32" t="s">
        <v>789</v>
      </c>
      <c r="D149" s="82">
        <v>100</v>
      </c>
      <c r="E149" s="82">
        <v>0</v>
      </c>
      <c r="F149" s="8">
        <v>100</v>
      </c>
      <c r="G149" s="33">
        <v>3.3839999999999999</v>
      </c>
      <c r="H149" s="9">
        <f>(G149+5)*10</f>
        <v>83.84</v>
      </c>
      <c r="I149" s="82">
        <v>60</v>
      </c>
      <c r="J149" s="82">
        <v>0</v>
      </c>
      <c r="K149" s="82">
        <f>(I149+J149)</f>
        <v>60</v>
      </c>
      <c r="L149" s="82">
        <v>60</v>
      </c>
      <c r="M149" s="82">
        <v>0</v>
      </c>
      <c r="N149" s="82">
        <f>(L149+M149)</f>
        <v>60</v>
      </c>
      <c r="O149" s="9">
        <f>N149*0.15+F149*0.15+H149*0.6+K149*0.1</f>
        <v>80.304000000000002</v>
      </c>
      <c r="P149" s="51" t="s">
        <v>877</v>
      </c>
      <c r="Q149" s="51"/>
    </row>
    <row r="150" spans="1:17">
      <c r="A150" s="11">
        <v>147</v>
      </c>
      <c r="B150" s="6">
        <v>1813004136</v>
      </c>
      <c r="C150" s="6" t="s">
        <v>790</v>
      </c>
      <c r="D150" s="6">
        <v>100</v>
      </c>
      <c r="E150" s="6">
        <v>0</v>
      </c>
      <c r="F150" s="6">
        <v>100</v>
      </c>
      <c r="G150" s="6">
        <v>3.23</v>
      </c>
      <c r="H150" s="6">
        <v>82.3</v>
      </c>
      <c r="I150" s="6">
        <v>60</v>
      </c>
      <c r="J150" s="6">
        <v>0</v>
      </c>
      <c r="K150" s="6">
        <v>60</v>
      </c>
      <c r="L150" s="6">
        <v>60</v>
      </c>
      <c r="M150" s="6">
        <v>6</v>
      </c>
      <c r="N150" s="6">
        <v>66</v>
      </c>
      <c r="O150" s="7">
        <v>80.28</v>
      </c>
      <c r="P150" s="21"/>
      <c r="Q150" s="21" t="s">
        <v>732</v>
      </c>
    </row>
    <row r="151" spans="1:17">
      <c r="A151" s="11">
        <v>148</v>
      </c>
      <c r="B151" s="54">
        <v>18130041420</v>
      </c>
      <c r="C151" s="54" t="s">
        <v>791</v>
      </c>
      <c r="D151" s="81">
        <v>60</v>
      </c>
      <c r="E151" s="82">
        <v>0</v>
      </c>
      <c r="F151" s="8">
        <v>15</v>
      </c>
      <c r="G151" s="20">
        <v>3.28</v>
      </c>
      <c r="H151" s="16">
        <f>(G151+5)*10*0.6</f>
        <v>49.68</v>
      </c>
      <c r="I151" s="82">
        <v>60</v>
      </c>
      <c r="J151" s="82">
        <v>0</v>
      </c>
      <c r="K151" s="82">
        <f>(I151+J151)*0.1</f>
        <v>6</v>
      </c>
      <c r="L151" s="82">
        <v>60</v>
      </c>
      <c r="M151" s="82">
        <v>4</v>
      </c>
      <c r="N151" s="82">
        <f>(L151+M151)*0.15</f>
        <v>9.6</v>
      </c>
      <c r="O151" s="9">
        <f>F151+H151+K151+N151</f>
        <v>80.28</v>
      </c>
      <c r="P151" s="51" t="s">
        <v>877</v>
      </c>
      <c r="Q151" s="51"/>
    </row>
    <row r="152" spans="1:17">
      <c r="A152" s="11">
        <v>149</v>
      </c>
      <c r="B152" s="82">
        <v>18130041011</v>
      </c>
      <c r="C152" s="82" t="s">
        <v>792</v>
      </c>
      <c r="D152" s="25">
        <v>100</v>
      </c>
      <c r="E152" s="82">
        <v>0</v>
      </c>
      <c r="F152" s="25">
        <v>100</v>
      </c>
      <c r="G152" s="82">
        <v>3.38</v>
      </c>
      <c r="H152" s="82">
        <f>(G152+5)*10</f>
        <v>83.799999999999983</v>
      </c>
      <c r="I152" s="82">
        <v>60</v>
      </c>
      <c r="J152" s="82">
        <v>0</v>
      </c>
      <c r="K152" s="82">
        <f>I152+J152</f>
        <v>60</v>
      </c>
      <c r="L152" s="82">
        <v>60</v>
      </c>
      <c r="M152" s="82">
        <v>0</v>
      </c>
      <c r="N152" s="82">
        <f>L152+M152</f>
        <v>60</v>
      </c>
      <c r="O152" s="9">
        <f>F152*15%+H152*60%+K152*10%+N152*15%</f>
        <v>80.279999999999987</v>
      </c>
      <c r="P152" s="51" t="s">
        <v>877</v>
      </c>
      <c r="Q152" s="51"/>
    </row>
    <row r="153" spans="1:17">
      <c r="A153" s="11">
        <v>150</v>
      </c>
      <c r="B153" s="85">
        <v>181300413</v>
      </c>
      <c r="C153" s="85" t="s">
        <v>793</v>
      </c>
      <c r="D153" s="84">
        <v>100</v>
      </c>
      <c r="E153" s="84">
        <v>0</v>
      </c>
      <c r="F153" s="88">
        <v>100</v>
      </c>
      <c r="G153" s="95">
        <v>3.2730000000000001</v>
      </c>
      <c r="H153" s="86">
        <f>(G153+5)*10</f>
        <v>82.72999999999999</v>
      </c>
      <c r="I153" s="84">
        <v>60</v>
      </c>
      <c r="J153" s="84">
        <v>0</v>
      </c>
      <c r="K153" s="84">
        <f>(I153+J153)</f>
        <v>60</v>
      </c>
      <c r="L153" s="84">
        <v>60</v>
      </c>
      <c r="M153" s="84">
        <v>4</v>
      </c>
      <c r="N153" s="84">
        <f>(L153+M153)</f>
        <v>64</v>
      </c>
      <c r="O153" s="86">
        <f>N153*0.15+F153*0.15+H153*0.6+K153*0.1</f>
        <v>80.238</v>
      </c>
      <c r="P153" s="91"/>
      <c r="Q153" s="91" t="s">
        <v>868</v>
      </c>
    </row>
    <row r="154" spans="1:17">
      <c r="A154" s="11">
        <v>151</v>
      </c>
      <c r="B154" s="19">
        <v>1813004510</v>
      </c>
      <c r="C154" s="11" t="s">
        <v>794</v>
      </c>
      <c r="D154" s="82">
        <v>100</v>
      </c>
      <c r="E154" s="82">
        <v>0</v>
      </c>
      <c r="F154" s="82">
        <v>100</v>
      </c>
      <c r="G154" s="20">
        <v>3.3719999999999999</v>
      </c>
      <c r="H154" s="82">
        <v>83.7</v>
      </c>
      <c r="I154" s="82">
        <v>60</v>
      </c>
      <c r="J154" s="82">
        <v>0</v>
      </c>
      <c r="K154" s="82">
        <v>60</v>
      </c>
      <c r="L154" s="82">
        <v>60</v>
      </c>
      <c r="M154" s="82">
        <v>0</v>
      </c>
      <c r="N154" s="82">
        <v>60</v>
      </c>
      <c r="O154" s="82">
        <f>N154*0.15+K154*0.1+H154*0.6+F154*0.15</f>
        <v>80.22</v>
      </c>
      <c r="P154" s="51" t="s">
        <v>877</v>
      </c>
      <c r="Q154" s="51"/>
    </row>
    <row r="155" spans="1:17">
      <c r="A155" s="11">
        <v>152</v>
      </c>
      <c r="B155" s="21">
        <v>1813004520</v>
      </c>
      <c r="C155" s="5" t="s">
        <v>179</v>
      </c>
      <c r="D155" s="5">
        <v>100</v>
      </c>
      <c r="E155" s="5">
        <v>0</v>
      </c>
      <c r="F155" s="5">
        <v>100</v>
      </c>
      <c r="G155" s="22">
        <v>3.2709999999999999</v>
      </c>
      <c r="H155" s="5">
        <v>82.7</v>
      </c>
      <c r="I155" s="5">
        <v>60</v>
      </c>
      <c r="J155" s="5">
        <v>0</v>
      </c>
      <c r="K155" s="5">
        <v>60</v>
      </c>
      <c r="L155" s="5">
        <v>60</v>
      </c>
      <c r="M155" s="5">
        <v>4</v>
      </c>
      <c r="N155" s="5">
        <v>64</v>
      </c>
      <c r="O155" s="5">
        <f>N155*0.15+K155*0.1+H155*0.6+F155*0.15</f>
        <v>80.22</v>
      </c>
      <c r="P155" s="21"/>
      <c r="Q155" s="21" t="s">
        <v>796</v>
      </c>
    </row>
    <row r="156" spans="1:17" s="76" customFormat="1">
      <c r="A156" s="11">
        <v>153</v>
      </c>
      <c r="B156" s="56" t="s">
        <v>418</v>
      </c>
      <c r="C156" s="56" t="s">
        <v>795</v>
      </c>
      <c r="D156" s="11">
        <v>100</v>
      </c>
      <c r="E156" s="11">
        <v>0</v>
      </c>
      <c r="F156" s="11">
        <v>100</v>
      </c>
      <c r="G156" s="11">
        <v>3.37</v>
      </c>
      <c r="H156" s="11">
        <v>83.7</v>
      </c>
      <c r="I156" s="11">
        <v>60</v>
      </c>
      <c r="J156" s="11">
        <v>0</v>
      </c>
      <c r="K156" s="11">
        <v>60</v>
      </c>
      <c r="L156" s="11">
        <v>60</v>
      </c>
      <c r="M156" s="11">
        <v>0</v>
      </c>
      <c r="N156" s="11">
        <v>60</v>
      </c>
      <c r="O156" s="12">
        <f>N156*0.15+K156*0.1+H156*0.6+F156*0.15</f>
        <v>80.22</v>
      </c>
      <c r="P156" s="51" t="s">
        <v>877</v>
      </c>
      <c r="Q156" s="19"/>
    </row>
    <row r="157" spans="1:17">
      <c r="A157" s="11">
        <v>154</v>
      </c>
      <c r="B157" s="57">
        <v>18130041207</v>
      </c>
      <c r="C157" s="57" t="s">
        <v>696</v>
      </c>
      <c r="D157" s="5">
        <v>100</v>
      </c>
      <c r="E157" s="5">
        <v>0</v>
      </c>
      <c r="F157" s="6">
        <f>(D157-E157)*0.15</f>
        <v>15</v>
      </c>
      <c r="G157" s="68">
        <v>3.37</v>
      </c>
      <c r="H157" s="5">
        <f>(G157+5)*6</f>
        <v>50.220000000000006</v>
      </c>
      <c r="I157" s="5">
        <v>60</v>
      </c>
      <c r="J157" s="5">
        <v>0</v>
      </c>
      <c r="K157" s="5">
        <f>(I157+J157)*0.1</f>
        <v>6</v>
      </c>
      <c r="L157" s="5">
        <v>60</v>
      </c>
      <c r="M157" s="5">
        <v>0</v>
      </c>
      <c r="N157" s="5">
        <f>(L157+M157)*0.15</f>
        <v>9</v>
      </c>
      <c r="O157" s="7">
        <f>F157+H157+K157+N157</f>
        <v>80.22</v>
      </c>
      <c r="P157" s="21"/>
      <c r="Q157" s="21" t="s">
        <v>796</v>
      </c>
    </row>
    <row r="158" spans="1:17">
      <c r="A158" s="11">
        <v>155</v>
      </c>
      <c r="B158" s="32">
        <v>18130041518</v>
      </c>
      <c r="C158" s="32" t="s">
        <v>797</v>
      </c>
      <c r="D158" s="82">
        <v>100</v>
      </c>
      <c r="E158" s="82">
        <v>0</v>
      </c>
      <c r="F158" s="8">
        <f>D158-E158</f>
        <v>100</v>
      </c>
      <c r="G158" s="16">
        <v>3.3180000000000001</v>
      </c>
      <c r="H158" s="16">
        <f>(G158+5)*10</f>
        <v>83.179999999999993</v>
      </c>
      <c r="I158" s="82">
        <v>60</v>
      </c>
      <c r="J158" s="82">
        <v>0</v>
      </c>
      <c r="K158" s="82">
        <f>I158+J158</f>
        <v>60</v>
      </c>
      <c r="L158" s="82">
        <v>60</v>
      </c>
      <c r="M158" s="82">
        <v>2</v>
      </c>
      <c r="N158" s="82">
        <f>L158+M158</f>
        <v>62</v>
      </c>
      <c r="O158" s="9">
        <f>F158*0.15+H158*0.6+K158*0.1+N158*0.15</f>
        <v>80.207999999999984</v>
      </c>
      <c r="P158" s="51" t="s">
        <v>877</v>
      </c>
      <c r="Q158" s="51"/>
    </row>
    <row r="159" spans="1:17" s="76" customFormat="1">
      <c r="A159" s="11">
        <v>156</v>
      </c>
      <c r="B159" s="19">
        <v>1813004208</v>
      </c>
      <c r="C159" s="34" t="s">
        <v>43</v>
      </c>
      <c r="D159" s="19">
        <v>100</v>
      </c>
      <c r="E159" s="19">
        <v>0</v>
      </c>
      <c r="F159" s="19">
        <f>D159-E159</f>
        <v>100</v>
      </c>
      <c r="G159" s="20">
        <v>3.363</v>
      </c>
      <c r="H159" s="19">
        <f>(G159+5)*10</f>
        <v>83.63</v>
      </c>
      <c r="I159" s="19">
        <v>60</v>
      </c>
      <c r="J159" s="19">
        <v>0</v>
      </c>
      <c r="K159" s="19">
        <f>I159+J159</f>
        <v>60</v>
      </c>
      <c r="L159" s="19">
        <v>60</v>
      </c>
      <c r="M159" s="19">
        <v>0</v>
      </c>
      <c r="N159" s="19">
        <f>L159+M159</f>
        <v>60</v>
      </c>
      <c r="O159" s="77">
        <f>F159*0.15+H159*0.6+K159*0.1+N159*0.15</f>
        <v>80.177999999999997</v>
      </c>
      <c r="P159" s="51" t="s">
        <v>877</v>
      </c>
      <c r="Q159" s="19" t="s">
        <v>798</v>
      </c>
    </row>
    <row r="160" spans="1:17">
      <c r="A160" s="11">
        <v>157</v>
      </c>
      <c r="B160" s="85">
        <v>181300413</v>
      </c>
      <c r="C160" s="85" t="s">
        <v>799</v>
      </c>
      <c r="D160" s="84">
        <v>100</v>
      </c>
      <c r="E160" s="84">
        <v>0</v>
      </c>
      <c r="F160" s="88">
        <v>100</v>
      </c>
      <c r="G160" s="95">
        <v>3.3570000000000002</v>
      </c>
      <c r="H160" s="86">
        <f>(G160+5)*10</f>
        <v>83.57</v>
      </c>
      <c r="I160" s="84">
        <v>60</v>
      </c>
      <c r="J160" s="84">
        <v>0</v>
      </c>
      <c r="K160" s="84">
        <f>(I160+J160)</f>
        <v>60</v>
      </c>
      <c r="L160" s="84">
        <v>60</v>
      </c>
      <c r="M160" s="84">
        <v>0</v>
      </c>
      <c r="N160" s="84">
        <f>(L160+M160)</f>
        <v>60</v>
      </c>
      <c r="O160" s="86">
        <f>N160*0.15+F160*0.15+H160*0.6+K160*0.1</f>
        <v>80.141999999999996</v>
      </c>
      <c r="P160" s="91"/>
      <c r="Q160" s="91" t="s">
        <v>868</v>
      </c>
    </row>
    <row r="161" spans="1:17">
      <c r="A161" s="11">
        <v>158</v>
      </c>
      <c r="B161" s="92">
        <v>1813004424</v>
      </c>
      <c r="C161" s="91" t="s">
        <v>800</v>
      </c>
      <c r="D161" s="84">
        <v>100</v>
      </c>
      <c r="E161" s="84">
        <v>0</v>
      </c>
      <c r="F161" s="88">
        <f>D161-E161</f>
        <v>100</v>
      </c>
      <c r="G161" s="93">
        <v>3.3540000000000001</v>
      </c>
      <c r="H161" s="84">
        <f>(G161+5)*10</f>
        <v>83.539999999999992</v>
      </c>
      <c r="I161" s="84">
        <v>60</v>
      </c>
      <c r="J161" s="84">
        <v>0</v>
      </c>
      <c r="K161" s="84">
        <f>I161+J161</f>
        <v>60</v>
      </c>
      <c r="L161" s="84">
        <v>60</v>
      </c>
      <c r="M161" s="84">
        <v>0</v>
      </c>
      <c r="N161" s="84">
        <f>L161+M161</f>
        <v>60</v>
      </c>
      <c r="O161" s="90">
        <f>(F161*0.15)+(H161*0.6)+(K161*0.1)+(N161*0.15)</f>
        <v>80.123999999999995</v>
      </c>
      <c r="P161" s="91"/>
      <c r="Q161" s="91" t="s">
        <v>868</v>
      </c>
    </row>
    <row r="162" spans="1:17">
      <c r="A162" s="11">
        <v>159</v>
      </c>
      <c r="B162" s="81">
        <v>18130041603</v>
      </c>
      <c r="C162" s="19" t="s">
        <v>602</v>
      </c>
      <c r="D162" s="82">
        <v>100</v>
      </c>
      <c r="E162" s="82">
        <v>0</v>
      </c>
      <c r="F162" s="8">
        <v>100</v>
      </c>
      <c r="G162" s="67">
        <v>3.3519999999999999</v>
      </c>
      <c r="H162" s="35">
        <f>SUM(G162+5)*10</f>
        <v>83.52000000000001</v>
      </c>
      <c r="I162" s="82">
        <v>60</v>
      </c>
      <c r="J162" s="82">
        <v>0</v>
      </c>
      <c r="K162" s="82">
        <f>SUM(I162+J162)</f>
        <v>60</v>
      </c>
      <c r="L162" s="82">
        <v>60</v>
      </c>
      <c r="M162" s="82">
        <v>0</v>
      </c>
      <c r="N162" s="82">
        <f>SUM(L162+M162)</f>
        <v>60</v>
      </c>
      <c r="O162" s="16">
        <f>SUM(F162*0.15+H162*0.6+K162*0.1+N162*0.15)</f>
        <v>80.111999999999995</v>
      </c>
      <c r="P162" s="51" t="s">
        <v>877</v>
      </c>
      <c r="Q162" s="51"/>
    </row>
    <row r="163" spans="1:17">
      <c r="A163" s="11">
        <v>160</v>
      </c>
      <c r="B163" s="8">
        <v>1813004303</v>
      </c>
      <c r="C163" s="46" t="s">
        <v>79</v>
      </c>
      <c r="D163" s="8">
        <v>100</v>
      </c>
      <c r="E163" s="8">
        <v>0</v>
      </c>
      <c r="F163" s="8">
        <v>100</v>
      </c>
      <c r="G163" s="8">
        <v>3.35</v>
      </c>
      <c r="H163" s="8">
        <f>(G163+5)*10</f>
        <v>83.5</v>
      </c>
      <c r="I163" s="8">
        <v>60</v>
      </c>
      <c r="J163" s="8">
        <v>0</v>
      </c>
      <c r="K163" s="8">
        <v>60</v>
      </c>
      <c r="L163" s="8">
        <v>60</v>
      </c>
      <c r="M163" s="8">
        <v>0</v>
      </c>
      <c r="N163" s="8">
        <v>60</v>
      </c>
      <c r="O163" s="9">
        <f>F163*0.15+H163*0.6+K163*0.1+N163*0.15</f>
        <v>80.099999999999994</v>
      </c>
      <c r="P163" s="51" t="s">
        <v>877</v>
      </c>
      <c r="Q163" s="51"/>
    </row>
    <row r="164" spans="1:17">
      <c r="A164" s="11">
        <v>161</v>
      </c>
      <c r="B164" s="19">
        <v>1813004514</v>
      </c>
      <c r="C164" s="15" t="s">
        <v>174</v>
      </c>
      <c r="D164" s="82">
        <v>100</v>
      </c>
      <c r="E164" s="82">
        <v>0</v>
      </c>
      <c r="F164" s="82">
        <v>100</v>
      </c>
      <c r="G164" s="20">
        <v>3.3519999999999999</v>
      </c>
      <c r="H164" s="82">
        <v>83.5</v>
      </c>
      <c r="I164" s="82">
        <v>60</v>
      </c>
      <c r="J164" s="82">
        <v>0</v>
      </c>
      <c r="K164" s="82">
        <v>60</v>
      </c>
      <c r="L164" s="82">
        <v>60</v>
      </c>
      <c r="M164" s="82">
        <v>0</v>
      </c>
      <c r="N164" s="82">
        <v>60</v>
      </c>
      <c r="O164" s="82">
        <f>N164*0.15+K164*0.1+H164*0.6+F164*0.15</f>
        <v>80.099999999999994</v>
      </c>
      <c r="P164" s="51" t="s">
        <v>877</v>
      </c>
      <c r="Q164" s="51"/>
    </row>
    <row r="165" spans="1:17">
      <c r="A165" s="11">
        <v>162</v>
      </c>
      <c r="B165" s="54">
        <v>1813004643</v>
      </c>
      <c r="C165" s="54" t="s">
        <v>242</v>
      </c>
      <c r="D165" s="82">
        <v>100</v>
      </c>
      <c r="E165" s="82">
        <v>0</v>
      </c>
      <c r="F165" s="8">
        <v>100</v>
      </c>
      <c r="G165" s="20">
        <v>3.35</v>
      </c>
      <c r="H165" s="82">
        <f t="shared" ref="H165:H170" si="3">(G165+5)*10</f>
        <v>83.5</v>
      </c>
      <c r="I165" s="82">
        <v>60</v>
      </c>
      <c r="J165" s="82">
        <v>0</v>
      </c>
      <c r="K165" s="82">
        <v>60</v>
      </c>
      <c r="L165" s="82">
        <v>60</v>
      </c>
      <c r="M165" s="82">
        <v>0</v>
      </c>
      <c r="N165" s="82">
        <f>L165+M165</f>
        <v>60</v>
      </c>
      <c r="O165" s="9">
        <f>F165*0.15+H165*0.6+K165*0.1+N165*0.15</f>
        <v>80.099999999999994</v>
      </c>
      <c r="P165" s="51" t="s">
        <v>877</v>
      </c>
      <c r="Q165" s="51"/>
    </row>
    <row r="166" spans="1:17">
      <c r="A166" s="11">
        <v>163</v>
      </c>
      <c r="B166" s="54">
        <v>1813004810</v>
      </c>
      <c r="C166" s="54" t="s">
        <v>297</v>
      </c>
      <c r="D166" s="82">
        <v>100</v>
      </c>
      <c r="E166" s="82">
        <v>0</v>
      </c>
      <c r="F166" s="8">
        <f>D166-E166</f>
        <v>100</v>
      </c>
      <c r="G166" s="20">
        <v>3.2480000000000002</v>
      </c>
      <c r="H166" s="82">
        <f t="shared" si="3"/>
        <v>82.480000000000018</v>
      </c>
      <c r="I166" s="82">
        <v>60</v>
      </c>
      <c r="J166" s="82">
        <v>0</v>
      </c>
      <c r="K166" s="82">
        <f>I166+J166</f>
        <v>60</v>
      </c>
      <c r="L166" s="82">
        <v>60</v>
      </c>
      <c r="M166" s="82">
        <v>4</v>
      </c>
      <c r="N166" s="82">
        <f>L166+M166</f>
        <v>64</v>
      </c>
      <c r="O166" s="9">
        <f>F166*0.15+H166*0.6+K166*0.1+N166*0.15</f>
        <v>80.087999999999994</v>
      </c>
      <c r="P166" s="51" t="s">
        <v>840</v>
      </c>
      <c r="Q166" s="51"/>
    </row>
    <row r="167" spans="1:17">
      <c r="A167" s="11">
        <v>164</v>
      </c>
      <c r="B167" s="28">
        <v>18130041533</v>
      </c>
      <c r="C167" s="28" t="s">
        <v>586</v>
      </c>
      <c r="D167" s="5">
        <v>100</v>
      </c>
      <c r="E167" s="5">
        <v>0</v>
      </c>
      <c r="F167" s="6">
        <f>D167-E167</f>
        <v>100</v>
      </c>
      <c r="G167" s="17">
        <v>3.0950000000000002</v>
      </c>
      <c r="H167" s="17">
        <f t="shared" si="3"/>
        <v>80.95</v>
      </c>
      <c r="I167" s="5">
        <v>60</v>
      </c>
      <c r="J167" s="5">
        <v>0</v>
      </c>
      <c r="K167" s="5">
        <f>I167+J167</f>
        <v>60</v>
      </c>
      <c r="L167" s="5">
        <v>60</v>
      </c>
      <c r="M167" s="5">
        <v>10</v>
      </c>
      <c r="N167" s="5">
        <f>L167+M167</f>
        <v>70</v>
      </c>
      <c r="O167" s="7">
        <f>F167*0.15+H167*0.6+K167*0.1+N167*0.15</f>
        <v>80.069999999999993</v>
      </c>
      <c r="P167" s="21"/>
      <c r="Q167" s="21" t="s">
        <v>801</v>
      </c>
    </row>
    <row r="168" spans="1:17" s="76" customFormat="1">
      <c r="A168" s="11">
        <v>165</v>
      </c>
      <c r="B168" s="88">
        <v>1813004309</v>
      </c>
      <c r="C168" s="96" t="s">
        <v>82</v>
      </c>
      <c r="D168" s="88">
        <v>100</v>
      </c>
      <c r="E168" s="88">
        <v>0</v>
      </c>
      <c r="F168" s="88">
        <v>100</v>
      </c>
      <c r="G168" s="88">
        <v>3.24</v>
      </c>
      <c r="H168" s="88">
        <f t="shared" si="3"/>
        <v>82.4</v>
      </c>
      <c r="I168" s="88">
        <v>60</v>
      </c>
      <c r="J168" s="88">
        <v>0</v>
      </c>
      <c r="K168" s="88">
        <v>60</v>
      </c>
      <c r="L168" s="88">
        <v>60</v>
      </c>
      <c r="M168" s="88">
        <v>4</v>
      </c>
      <c r="N168" s="88">
        <v>64</v>
      </c>
      <c r="O168" s="86">
        <f>F168*0.15+H168*0.6+K168*0.1+N168*0.15</f>
        <v>80.039999999999992</v>
      </c>
      <c r="P168" s="91"/>
      <c r="Q168" s="91" t="s">
        <v>868</v>
      </c>
    </row>
    <row r="169" spans="1:17">
      <c r="A169" s="11">
        <v>166</v>
      </c>
      <c r="B169" s="32">
        <v>18130041501</v>
      </c>
      <c r="C169" s="32" t="s">
        <v>561</v>
      </c>
      <c r="D169" s="82">
        <v>100</v>
      </c>
      <c r="E169" s="82">
        <v>0</v>
      </c>
      <c r="F169" s="8">
        <f>D169-E169</f>
        <v>100</v>
      </c>
      <c r="G169" s="16">
        <v>3.286</v>
      </c>
      <c r="H169" s="16">
        <f t="shared" si="3"/>
        <v>82.86</v>
      </c>
      <c r="I169" s="82">
        <v>60</v>
      </c>
      <c r="J169" s="82">
        <v>0</v>
      </c>
      <c r="K169" s="82">
        <f>I169+J169</f>
        <v>60</v>
      </c>
      <c r="L169" s="82">
        <v>60</v>
      </c>
      <c r="M169" s="82">
        <v>2</v>
      </c>
      <c r="N169" s="82">
        <f>L169+M169</f>
        <v>62</v>
      </c>
      <c r="O169" s="9">
        <f>F169*0.15+H169*0.6+K169*0.1+N169*0.15</f>
        <v>80.016000000000005</v>
      </c>
      <c r="P169" s="51" t="s">
        <v>878</v>
      </c>
      <c r="Q169" s="51"/>
    </row>
    <row r="170" spans="1:17">
      <c r="A170" s="11">
        <v>167</v>
      </c>
      <c r="B170" s="92">
        <v>1813004440</v>
      </c>
      <c r="C170" s="91" t="s">
        <v>155</v>
      </c>
      <c r="D170" s="84">
        <v>100</v>
      </c>
      <c r="E170" s="84">
        <v>0</v>
      </c>
      <c r="F170" s="88">
        <f>D170-E170</f>
        <v>100</v>
      </c>
      <c r="G170" s="93">
        <v>3.3319999999999999</v>
      </c>
      <c r="H170" s="84">
        <f t="shared" si="3"/>
        <v>83.320000000000007</v>
      </c>
      <c r="I170" s="84">
        <v>60</v>
      </c>
      <c r="J170" s="84">
        <v>0</v>
      </c>
      <c r="K170" s="84">
        <f>I170+J170</f>
        <v>60</v>
      </c>
      <c r="L170" s="84">
        <v>60</v>
      </c>
      <c r="M170" s="84">
        <v>0</v>
      </c>
      <c r="N170" s="84">
        <f>L170+M170</f>
        <v>60</v>
      </c>
      <c r="O170" s="90">
        <f>(F170*0.15)+(H170*0.6)+(K170*0.1)+(N170*0.15)</f>
        <v>79.992000000000004</v>
      </c>
      <c r="P170" s="91"/>
      <c r="Q170" s="91" t="s">
        <v>868</v>
      </c>
    </row>
    <row r="171" spans="1:17">
      <c r="A171" s="11">
        <v>168</v>
      </c>
      <c r="B171" s="59">
        <v>18130041210</v>
      </c>
      <c r="C171" s="59" t="s">
        <v>697</v>
      </c>
      <c r="D171" s="23">
        <v>100</v>
      </c>
      <c r="E171" s="23">
        <v>0</v>
      </c>
      <c r="F171" s="37">
        <f>(D171-E171)*0.15</f>
        <v>15</v>
      </c>
      <c r="G171" s="71">
        <v>3.33</v>
      </c>
      <c r="H171" s="23">
        <f>(G171+5)*6</f>
        <v>49.980000000000004</v>
      </c>
      <c r="I171" s="23">
        <v>60</v>
      </c>
      <c r="J171" s="23">
        <v>0</v>
      </c>
      <c r="K171" s="23">
        <f>(I171+J171)*0.1</f>
        <v>6</v>
      </c>
      <c r="L171" s="23">
        <v>60</v>
      </c>
      <c r="M171" s="23">
        <v>0</v>
      </c>
      <c r="N171" s="23">
        <f>(L171+M171)*0.15</f>
        <v>9</v>
      </c>
      <c r="O171" s="31">
        <f>F171+H171+K171+N171</f>
        <v>79.98</v>
      </c>
      <c r="P171" s="51" t="s">
        <v>841</v>
      </c>
      <c r="Q171" s="51"/>
    </row>
    <row r="172" spans="1:17">
      <c r="A172" s="11">
        <v>169</v>
      </c>
      <c r="B172" s="6">
        <v>18130041106</v>
      </c>
      <c r="C172" s="6" t="s">
        <v>413</v>
      </c>
      <c r="D172" s="6">
        <v>100</v>
      </c>
      <c r="E172" s="6">
        <v>0</v>
      </c>
      <c r="F172" s="6">
        <v>100</v>
      </c>
      <c r="G172" s="6">
        <v>3.33</v>
      </c>
      <c r="H172" s="6">
        <v>83.3</v>
      </c>
      <c r="I172" s="6">
        <v>60</v>
      </c>
      <c r="J172" s="6">
        <v>0</v>
      </c>
      <c r="K172" s="6">
        <v>60</v>
      </c>
      <c r="L172" s="6">
        <v>60</v>
      </c>
      <c r="M172" s="6">
        <v>0</v>
      </c>
      <c r="N172" s="6">
        <v>60</v>
      </c>
      <c r="O172" s="7">
        <f>N172*0.15+K172*0.1+H172*0.6+F172*0.15</f>
        <v>79.97999999999999</v>
      </c>
      <c r="P172" s="21"/>
      <c r="Q172" s="21" t="s">
        <v>802</v>
      </c>
    </row>
    <row r="173" spans="1:17">
      <c r="A173" s="11">
        <v>170</v>
      </c>
      <c r="B173" s="81">
        <v>1813004206</v>
      </c>
      <c r="C173" s="81" t="s">
        <v>803</v>
      </c>
      <c r="D173" s="81">
        <v>100</v>
      </c>
      <c r="E173" s="81">
        <v>0</v>
      </c>
      <c r="F173" s="81">
        <f>D173-E173</f>
        <v>100</v>
      </c>
      <c r="G173" s="20">
        <v>3.2280000000000002</v>
      </c>
      <c r="H173" s="81">
        <f>(G173+5)*10</f>
        <v>82.28</v>
      </c>
      <c r="I173" s="81">
        <v>60</v>
      </c>
      <c r="J173" s="81">
        <v>0</v>
      </c>
      <c r="K173" s="81">
        <f>I173+J173</f>
        <v>60</v>
      </c>
      <c r="L173" s="81">
        <v>60</v>
      </c>
      <c r="M173" s="81">
        <v>4</v>
      </c>
      <c r="N173" s="81">
        <f>L173+M173</f>
        <v>64</v>
      </c>
      <c r="O173" s="73">
        <f>F173*0.15+H173*0.6+K173*0.1+N173*0.15</f>
        <v>79.967999999999989</v>
      </c>
      <c r="P173" s="51" t="s">
        <v>841</v>
      </c>
      <c r="Q173" s="51"/>
    </row>
    <row r="174" spans="1:17">
      <c r="A174" s="11">
        <v>171</v>
      </c>
      <c r="B174" s="81">
        <v>1813004245</v>
      </c>
      <c r="C174" s="81" t="s">
        <v>804</v>
      </c>
      <c r="D174" s="81">
        <v>100</v>
      </c>
      <c r="E174" s="81">
        <v>0</v>
      </c>
      <c r="F174" s="81">
        <f>D174-E174</f>
        <v>100</v>
      </c>
      <c r="G174" s="20">
        <v>3.3279999999999998</v>
      </c>
      <c r="H174" s="81">
        <f>(G174+5)*10</f>
        <v>83.28</v>
      </c>
      <c r="I174" s="81">
        <v>60</v>
      </c>
      <c r="J174" s="81">
        <v>0</v>
      </c>
      <c r="K174" s="81">
        <f>I174+J174</f>
        <v>60</v>
      </c>
      <c r="L174" s="81">
        <v>60</v>
      </c>
      <c r="M174" s="81">
        <v>0</v>
      </c>
      <c r="N174" s="81">
        <f>L174+M174</f>
        <v>60</v>
      </c>
      <c r="O174" s="73">
        <f>F174*0.15+H174*0.6+K174*0.1+N174*0.15</f>
        <v>79.967999999999989</v>
      </c>
      <c r="P174" s="51" t="s">
        <v>841</v>
      </c>
      <c r="Q174" s="51"/>
    </row>
    <row r="175" spans="1:17">
      <c r="A175" s="11">
        <v>172</v>
      </c>
      <c r="B175" s="81">
        <v>1813004241</v>
      </c>
      <c r="C175" s="81" t="s">
        <v>805</v>
      </c>
      <c r="D175" s="81">
        <v>100</v>
      </c>
      <c r="E175" s="81">
        <v>0</v>
      </c>
      <c r="F175" s="81">
        <f>D175-E175</f>
        <v>100</v>
      </c>
      <c r="G175" s="20">
        <v>3.077</v>
      </c>
      <c r="H175" s="81">
        <f>(G175+5)*10</f>
        <v>80.77</v>
      </c>
      <c r="I175" s="81">
        <v>60</v>
      </c>
      <c r="J175" s="81">
        <v>0</v>
      </c>
      <c r="K175" s="81">
        <f>I175+J175</f>
        <v>60</v>
      </c>
      <c r="L175" s="81">
        <v>60</v>
      </c>
      <c r="M175" s="81">
        <v>10</v>
      </c>
      <c r="N175" s="81">
        <f>L175+M175</f>
        <v>70</v>
      </c>
      <c r="O175" s="73">
        <f>F175*0.15+H175*0.6+K175*0.1+N175*0.15</f>
        <v>79.961999999999989</v>
      </c>
      <c r="P175" s="51" t="s">
        <v>841</v>
      </c>
      <c r="Q175" s="51"/>
    </row>
    <row r="176" spans="1:17">
      <c r="A176" s="11">
        <v>173</v>
      </c>
      <c r="B176" s="21">
        <v>1813004907</v>
      </c>
      <c r="C176" s="21" t="s">
        <v>806</v>
      </c>
      <c r="D176" s="5">
        <v>100</v>
      </c>
      <c r="E176" s="5">
        <v>0</v>
      </c>
      <c r="F176" s="6">
        <v>100</v>
      </c>
      <c r="G176" s="7">
        <v>3.3260000000000001</v>
      </c>
      <c r="H176" s="5">
        <f>50+G176*10</f>
        <v>83.259999999999991</v>
      </c>
      <c r="I176" s="5">
        <v>60</v>
      </c>
      <c r="J176" s="5">
        <v>0</v>
      </c>
      <c r="K176" s="5">
        <v>60</v>
      </c>
      <c r="L176" s="5">
        <v>60</v>
      </c>
      <c r="M176" s="5">
        <v>0</v>
      </c>
      <c r="N176" s="5">
        <f>L176+M176</f>
        <v>60</v>
      </c>
      <c r="O176" s="7">
        <f>F176*0.15+H176*0.6+K176*0.1+N176*0.15</f>
        <v>79.955999999999989</v>
      </c>
      <c r="P176" s="21"/>
      <c r="Q176" s="21" t="s">
        <v>802</v>
      </c>
    </row>
    <row r="177" spans="1:17">
      <c r="A177" s="11">
        <v>174</v>
      </c>
      <c r="B177" s="54">
        <v>18130041418</v>
      </c>
      <c r="C177" s="54" t="s">
        <v>807</v>
      </c>
      <c r="D177" s="81">
        <v>60</v>
      </c>
      <c r="E177" s="82">
        <v>0</v>
      </c>
      <c r="F177" s="8">
        <v>15</v>
      </c>
      <c r="G177" s="20">
        <v>3.3239999999999998</v>
      </c>
      <c r="H177" s="16">
        <f>(G177+5)*10*0.6</f>
        <v>49.943999999999996</v>
      </c>
      <c r="I177" s="82">
        <v>60</v>
      </c>
      <c r="J177" s="82">
        <v>0</v>
      </c>
      <c r="K177" s="82">
        <f>(I177+J177)*0.1</f>
        <v>6</v>
      </c>
      <c r="L177" s="82">
        <v>60</v>
      </c>
      <c r="M177" s="82"/>
      <c r="N177" s="82">
        <f>(L177+M177)*0.15</f>
        <v>9</v>
      </c>
      <c r="O177" s="9">
        <f>F177+H177+K177+N177</f>
        <v>79.943999999999988</v>
      </c>
      <c r="P177" s="51" t="s">
        <v>841</v>
      </c>
      <c r="Q177" s="51"/>
    </row>
    <row r="178" spans="1:17">
      <c r="A178" s="11">
        <v>175</v>
      </c>
      <c r="B178" s="5">
        <v>18130041013</v>
      </c>
      <c r="C178" s="5" t="s">
        <v>808</v>
      </c>
      <c r="D178" s="5">
        <v>100</v>
      </c>
      <c r="E178" s="5">
        <v>0</v>
      </c>
      <c r="F178" s="5">
        <v>100</v>
      </c>
      <c r="G178" s="5">
        <v>3.32</v>
      </c>
      <c r="H178" s="5">
        <f>(G178+5)*10</f>
        <v>83.2</v>
      </c>
      <c r="I178" s="5">
        <v>60</v>
      </c>
      <c r="J178" s="5">
        <v>0</v>
      </c>
      <c r="K178" s="5">
        <f>I178+J178</f>
        <v>60</v>
      </c>
      <c r="L178" s="5">
        <v>60</v>
      </c>
      <c r="M178" s="5">
        <v>0</v>
      </c>
      <c r="N178" s="5">
        <f>L178+M178</f>
        <v>60</v>
      </c>
      <c r="O178" s="7">
        <f>F178*15%+H178*60%+K178*10%+N178*15%</f>
        <v>79.92</v>
      </c>
      <c r="P178" s="21"/>
      <c r="Q178" s="21" t="s">
        <v>802</v>
      </c>
    </row>
    <row r="179" spans="1:17">
      <c r="A179" s="11">
        <v>176</v>
      </c>
      <c r="B179" s="2">
        <v>18130041443</v>
      </c>
      <c r="C179" s="2" t="s">
        <v>809</v>
      </c>
      <c r="D179" s="21">
        <v>60</v>
      </c>
      <c r="E179" s="5">
        <v>0</v>
      </c>
      <c r="F179" s="6">
        <v>15</v>
      </c>
      <c r="G179" s="22">
        <v>3.1190000000000002</v>
      </c>
      <c r="H179" s="17">
        <f>(G179+5)*10*0.6</f>
        <v>48.713999999999999</v>
      </c>
      <c r="I179" s="5">
        <v>60</v>
      </c>
      <c r="J179" s="5">
        <v>0</v>
      </c>
      <c r="K179" s="5">
        <f>(I179+J179)*0.1</f>
        <v>6</v>
      </c>
      <c r="L179" s="5">
        <v>60</v>
      </c>
      <c r="M179" s="5">
        <v>8</v>
      </c>
      <c r="N179" s="5">
        <f>(L179+M179)*0.15</f>
        <v>10.199999999999999</v>
      </c>
      <c r="O179" s="7">
        <f>F179+H179+K179+N179</f>
        <v>79.914000000000001</v>
      </c>
      <c r="P179" s="21"/>
      <c r="Q179" s="21" t="s">
        <v>796</v>
      </c>
    </row>
    <row r="180" spans="1:17">
      <c r="A180" s="11">
        <v>177</v>
      </c>
      <c r="B180" s="2">
        <v>1813004811</v>
      </c>
      <c r="C180" s="2" t="s">
        <v>810</v>
      </c>
      <c r="D180" s="5">
        <v>100</v>
      </c>
      <c r="E180" s="5">
        <v>0</v>
      </c>
      <c r="F180" s="6">
        <f>D180-E180</f>
        <v>100</v>
      </c>
      <c r="G180" s="22">
        <v>3.2090000000000001</v>
      </c>
      <c r="H180" s="5">
        <f>(G180+5)*10</f>
        <v>82.09</v>
      </c>
      <c r="I180" s="5">
        <v>60</v>
      </c>
      <c r="J180" s="5">
        <v>0</v>
      </c>
      <c r="K180" s="5">
        <f>I180+J180</f>
        <v>60</v>
      </c>
      <c r="L180" s="5">
        <v>60</v>
      </c>
      <c r="M180" s="5">
        <v>4</v>
      </c>
      <c r="N180" s="5">
        <f>L180+M180</f>
        <v>64</v>
      </c>
      <c r="O180" s="7">
        <f>F180*0.15+H180*0.6+K180*0.1+N180*0.15</f>
        <v>79.853999999999985</v>
      </c>
      <c r="P180" s="21"/>
      <c r="Q180" s="21" t="s">
        <v>811</v>
      </c>
    </row>
    <row r="181" spans="1:17">
      <c r="A181" s="11">
        <v>178</v>
      </c>
      <c r="B181" s="21">
        <v>1813004927</v>
      </c>
      <c r="C181" s="21" t="s">
        <v>812</v>
      </c>
      <c r="D181" s="5">
        <v>100</v>
      </c>
      <c r="E181" s="5">
        <v>0</v>
      </c>
      <c r="F181" s="6">
        <v>100</v>
      </c>
      <c r="G181" s="7">
        <v>3.1989999999999998</v>
      </c>
      <c r="H181" s="5">
        <f>50+G181*10</f>
        <v>81.99</v>
      </c>
      <c r="I181" s="5">
        <v>60</v>
      </c>
      <c r="J181" s="5">
        <v>0</v>
      </c>
      <c r="K181" s="5">
        <v>60</v>
      </c>
      <c r="L181" s="5">
        <v>60</v>
      </c>
      <c r="M181" s="5">
        <v>4</v>
      </c>
      <c r="N181" s="5">
        <f>L181+M181</f>
        <v>64</v>
      </c>
      <c r="O181" s="7">
        <f>F181*0.15+H181*0.6+K181*0.1+N181*0.15</f>
        <v>79.793999999999983</v>
      </c>
      <c r="P181" s="21"/>
      <c r="Q181" s="21" t="s">
        <v>796</v>
      </c>
    </row>
    <row r="182" spans="1:17">
      <c r="A182" s="11">
        <v>179</v>
      </c>
      <c r="B182" s="32">
        <v>18130041532</v>
      </c>
      <c r="C182" s="85" t="s">
        <v>813</v>
      </c>
      <c r="D182" s="84">
        <v>100</v>
      </c>
      <c r="E182" s="84">
        <v>0</v>
      </c>
      <c r="F182" s="88">
        <f>D182-E182</f>
        <v>100</v>
      </c>
      <c r="G182" s="90">
        <v>3.1469999999999998</v>
      </c>
      <c r="H182" s="90">
        <f>(G182+5)*10</f>
        <v>81.47</v>
      </c>
      <c r="I182" s="84">
        <v>60</v>
      </c>
      <c r="J182" s="84">
        <v>0</v>
      </c>
      <c r="K182" s="84">
        <f>I182+J182</f>
        <v>60</v>
      </c>
      <c r="L182" s="84">
        <v>60</v>
      </c>
      <c r="M182" s="84">
        <v>6</v>
      </c>
      <c r="N182" s="84">
        <f>L182+M182</f>
        <v>66</v>
      </c>
      <c r="O182" s="86">
        <f>F182*0.15+H182*0.6+K182*0.1+N182*0.15</f>
        <v>79.782000000000011</v>
      </c>
      <c r="P182" s="91"/>
      <c r="Q182" s="91" t="s">
        <v>868</v>
      </c>
    </row>
    <row r="183" spans="1:17">
      <c r="A183" s="11">
        <v>180</v>
      </c>
      <c r="B183" s="81">
        <v>18130041605</v>
      </c>
      <c r="C183" s="19" t="s">
        <v>814</v>
      </c>
      <c r="D183" s="82">
        <v>100</v>
      </c>
      <c r="E183" s="82">
        <v>0</v>
      </c>
      <c r="F183" s="8">
        <v>100</v>
      </c>
      <c r="G183" s="67">
        <v>3.2959999999999998</v>
      </c>
      <c r="H183" s="35">
        <f>SUM(G183+5)*10</f>
        <v>82.96</v>
      </c>
      <c r="I183" s="82">
        <v>60</v>
      </c>
      <c r="J183" s="82">
        <v>0</v>
      </c>
      <c r="K183" s="82">
        <f>SUM(I183+J183)</f>
        <v>60</v>
      </c>
      <c r="L183" s="82">
        <v>60</v>
      </c>
      <c r="M183" s="82">
        <v>0</v>
      </c>
      <c r="N183" s="82">
        <f>SUM(L183+M183)</f>
        <v>60</v>
      </c>
      <c r="O183" s="16">
        <f>SUM(F183*0.15+H183*0.6+K183*0.1+N183*0.15)</f>
        <v>79.775999999999996</v>
      </c>
      <c r="P183" s="51" t="s">
        <v>841</v>
      </c>
      <c r="Q183" s="51"/>
    </row>
    <row r="184" spans="1:17">
      <c r="A184" s="11">
        <v>181</v>
      </c>
      <c r="B184" s="21">
        <v>1813004511</v>
      </c>
      <c r="C184" s="6" t="s">
        <v>815</v>
      </c>
      <c r="D184" s="5">
        <v>100</v>
      </c>
      <c r="E184" s="5">
        <v>0</v>
      </c>
      <c r="F184" s="5">
        <v>100</v>
      </c>
      <c r="G184" s="22">
        <v>3.294</v>
      </c>
      <c r="H184" s="5">
        <v>82.9</v>
      </c>
      <c r="I184" s="5">
        <v>60</v>
      </c>
      <c r="J184" s="5">
        <v>0</v>
      </c>
      <c r="K184" s="5">
        <v>60</v>
      </c>
      <c r="L184" s="5">
        <v>60</v>
      </c>
      <c r="M184" s="5">
        <v>0</v>
      </c>
      <c r="N184" s="5">
        <v>60</v>
      </c>
      <c r="O184" s="5">
        <f>N184*0.15+K184*0.1+H184*0.6+F184*0.15</f>
        <v>79.740000000000009</v>
      </c>
      <c r="P184" s="21"/>
      <c r="Q184" s="21" t="s">
        <v>796</v>
      </c>
    </row>
    <row r="185" spans="1:17">
      <c r="A185" s="11">
        <v>182</v>
      </c>
      <c r="B185" s="11">
        <v>1813004138</v>
      </c>
      <c r="C185" s="11" t="s">
        <v>816</v>
      </c>
      <c r="D185" s="8">
        <v>100</v>
      </c>
      <c r="E185" s="8">
        <v>0</v>
      </c>
      <c r="F185" s="8">
        <v>100</v>
      </c>
      <c r="G185" s="8">
        <v>3.14</v>
      </c>
      <c r="H185" s="8">
        <v>81.400000000000006</v>
      </c>
      <c r="I185" s="8">
        <v>60</v>
      </c>
      <c r="J185" s="8">
        <v>0</v>
      </c>
      <c r="K185" s="8">
        <v>60</v>
      </c>
      <c r="L185" s="8">
        <v>60</v>
      </c>
      <c r="M185" s="8">
        <v>6</v>
      </c>
      <c r="N185" s="8">
        <v>66</v>
      </c>
      <c r="O185" s="9">
        <v>79.739999999999995</v>
      </c>
      <c r="P185" s="51" t="s">
        <v>841</v>
      </c>
      <c r="Q185" s="51"/>
    </row>
    <row r="186" spans="1:17">
      <c r="A186" s="11">
        <v>183</v>
      </c>
      <c r="B186" s="82">
        <v>1813004709</v>
      </c>
      <c r="C186" s="82" t="s">
        <v>817</v>
      </c>
      <c r="D186" s="82">
        <v>100</v>
      </c>
      <c r="E186" s="82">
        <v>0</v>
      </c>
      <c r="F186" s="82">
        <v>100</v>
      </c>
      <c r="G186" s="82">
        <v>3.0870000000000002</v>
      </c>
      <c r="H186" s="82">
        <f>(G186+5)*10</f>
        <v>80.87</v>
      </c>
      <c r="I186" s="82">
        <v>60</v>
      </c>
      <c r="J186" s="82">
        <v>0</v>
      </c>
      <c r="K186" s="82">
        <v>60</v>
      </c>
      <c r="L186" s="82">
        <v>60</v>
      </c>
      <c r="M186" s="82">
        <v>8</v>
      </c>
      <c r="N186" s="82">
        <v>68</v>
      </c>
      <c r="O186" s="9">
        <f>F186*0.15+H186*0.6+K186*0.1+N186*0.15</f>
        <v>79.721999999999994</v>
      </c>
      <c r="P186" s="51" t="s">
        <v>841</v>
      </c>
      <c r="Q186" s="51"/>
    </row>
    <row r="187" spans="1:17">
      <c r="A187" s="11">
        <v>184</v>
      </c>
      <c r="B187" s="94">
        <v>18130041710</v>
      </c>
      <c r="C187" s="94" t="s">
        <v>818</v>
      </c>
      <c r="D187" s="84">
        <v>100</v>
      </c>
      <c r="E187" s="84">
        <v>0</v>
      </c>
      <c r="F187" s="88">
        <v>100</v>
      </c>
      <c r="G187" s="95">
        <v>3.1840000000000002</v>
      </c>
      <c r="H187" s="95">
        <f>(G187+5)*10</f>
        <v>81.84</v>
      </c>
      <c r="I187" s="84">
        <v>60</v>
      </c>
      <c r="J187" s="84">
        <v>0</v>
      </c>
      <c r="K187" s="84">
        <v>60</v>
      </c>
      <c r="L187" s="84">
        <v>60</v>
      </c>
      <c r="M187" s="84">
        <v>4</v>
      </c>
      <c r="N187" s="84">
        <f>L187+M187</f>
        <v>64</v>
      </c>
      <c r="O187" s="86">
        <f>F187*0.15+H187*0.6+K187*0.1+N187*0.15</f>
        <v>79.703999999999994</v>
      </c>
      <c r="P187" s="91"/>
      <c r="Q187" s="91" t="s">
        <v>868</v>
      </c>
    </row>
    <row r="188" spans="1:17">
      <c r="A188" s="11">
        <v>185</v>
      </c>
      <c r="B188" s="21">
        <v>1813004546</v>
      </c>
      <c r="C188" s="5" t="s">
        <v>819</v>
      </c>
      <c r="D188" s="5">
        <v>100</v>
      </c>
      <c r="E188" s="5">
        <v>0</v>
      </c>
      <c r="F188" s="5">
        <v>100</v>
      </c>
      <c r="G188" s="22">
        <v>3.2829999999999999</v>
      </c>
      <c r="H188" s="5">
        <v>82.8</v>
      </c>
      <c r="I188" s="5">
        <v>60</v>
      </c>
      <c r="J188" s="5">
        <v>0</v>
      </c>
      <c r="K188" s="5">
        <v>60</v>
      </c>
      <c r="L188" s="5">
        <v>60</v>
      </c>
      <c r="M188" s="5">
        <v>0</v>
      </c>
      <c r="N188" s="5">
        <v>60</v>
      </c>
      <c r="O188" s="5">
        <f>N188*0.15+K188*0.1+H188*0.6+F188*0.15</f>
        <v>79.680000000000007</v>
      </c>
      <c r="P188" s="21"/>
      <c r="Q188" s="21" t="s">
        <v>796</v>
      </c>
    </row>
    <row r="189" spans="1:17">
      <c r="A189" s="11">
        <v>186</v>
      </c>
      <c r="B189" s="57">
        <v>18130041208</v>
      </c>
      <c r="C189" s="57" t="s">
        <v>820</v>
      </c>
      <c r="D189" s="5">
        <v>100</v>
      </c>
      <c r="E189" s="5">
        <v>0</v>
      </c>
      <c r="F189" s="6">
        <f>(D189-E189)*0.15</f>
        <v>15</v>
      </c>
      <c r="G189" s="68">
        <v>3.28</v>
      </c>
      <c r="H189" s="5">
        <f>(G189+5)*6</f>
        <v>49.679999999999993</v>
      </c>
      <c r="I189" s="5">
        <v>60</v>
      </c>
      <c r="J189" s="5">
        <v>0</v>
      </c>
      <c r="K189" s="5">
        <f>(I189+J189)*0.1</f>
        <v>6</v>
      </c>
      <c r="L189" s="5">
        <v>60</v>
      </c>
      <c r="M189" s="5">
        <v>0</v>
      </c>
      <c r="N189" s="5">
        <f>(L189+M189)*0.15</f>
        <v>9</v>
      </c>
      <c r="O189" s="7">
        <f>F189+H189+K189+N189</f>
        <v>79.679999999999993</v>
      </c>
      <c r="P189" s="21"/>
      <c r="Q189" s="21" t="s">
        <v>796</v>
      </c>
    </row>
    <row r="190" spans="1:17">
      <c r="A190" s="11">
        <v>187</v>
      </c>
      <c r="B190" s="21">
        <v>1813004913</v>
      </c>
      <c r="C190" s="21" t="s">
        <v>821</v>
      </c>
      <c r="D190" s="5">
        <v>100</v>
      </c>
      <c r="E190" s="5">
        <v>0</v>
      </c>
      <c r="F190" s="6">
        <v>100</v>
      </c>
      <c r="G190" s="7">
        <v>3.2759999999999998</v>
      </c>
      <c r="H190" s="5">
        <f>50+G190*10</f>
        <v>82.759999999999991</v>
      </c>
      <c r="I190" s="5">
        <v>60</v>
      </c>
      <c r="J190" s="5">
        <v>0</v>
      </c>
      <c r="K190" s="5">
        <v>60</v>
      </c>
      <c r="L190" s="5">
        <v>60</v>
      </c>
      <c r="M190" s="5">
        <v>0</v>
      </c>
      <c r="N190" s="5">
        <f>L190+M190</f>
        <v>60</v>
      </c>
      <c r="O190" s="7">
        <f>F190*0.15+H190*0.6+K190*0.1+N190*0.15</f>
        <v>79.655999999999992</v>
      </c>
      <c r="P190" s="21"/>
      <c r="Q190" s="21" t="s">
        <v>822</v>
      </c>
    </row>
    <row r="191" spans="1:17">
      <c r="A191" s="11">
        <v>188</v>
      </c>
      <c r="B191" s="94">
        <v>18130041706</v>
      </c>
      <c r="C191" s="94" t="s">
        <v>823</v>
      </c>
      <c r="D191" s="84">
        <v>100</v>
      </c>
      <c r="E191" s="84">
        <v>0</v>
      </c>
      <c r="F191" s="88">
        <v>100</v>
      </c>
      <c r="G191" s="95">
        <v>3.2759999999999998</v>
      </c>
      <c r="H191" s="95">
        <f>(G191+5)*10</f>
        <v>82.759999999999991</v>
      </c>
      <c r="I191" s="84">
        <v>60</v>
      </c>
      <c r="J191" s="84">
        <v>0</v>
      </c>
      <c r="K191" s="84">
        <v>60</v>
      </c>
      <c r="L191" s="84">
        <v>60</v>
      </c>
      <c r="M191" s="84">
        <v>0</v>
      </c>
      <c r="N191" s="84">
        <f>L191+M191</f>
        <v>60</v>
      </c>
      <c r="O191" s="86">
        <f>F191*0.15+H191*0.6+K191*0.1+N191*0.15</f>
        <v>79.655999999999992</v>
      </c>
      <c r="P191" s="91"/>
      <c r="Q191" s="91" t="s">
        <v>868</v>
      </c>
    </row>
    <row r="192" spans="1:17">
      <c r="A192" s="11">
        <v>189</v>
      </c>
      <c r="B192" s="21">
        <v>1813004538</v>
      </c>
      <c r="C192" s="5" t="s">
        <v>824</v>
      </c>
      <c r="D192" s="5">
        <v>100</v>
      </c>
      <c r="E192" s="5">
        <v>0</v>
      </c>
      <c r="F192" s="5">
        <v>100</v>
      </c>
      <c r="G192" s="22">
        <v>3.2730000000000001</v>
      </c>
      <c r="H192" s="5">
        <v>82.7</v>
      </c>
      <c r="I192" s="5">
        <v>60</v>
      </c>
      <c r="J192" s="5">
        <v>0</v>
      </c>
      <c r="K192" s="5">
        <v>60</v>
      </c>
      <c r="L192" s="5">
        <v>60</v>
      </c>
      <c r="M192" s="5">
        <v>0</v>
      </c>
      <c r="N192" s="5">
        <v>60</v>
      </c>
      <c r="O192" s="5">
        <f>N192*0.15+K192*0.1+H192*0.6+F192*0.15</f>
        <v>79.62</v>
      </c>
      <c r="P192" s="21"/>
      <c r="Q192" s="21" t="s">
        <v>802</v>
      </c>
    </row>
    <row r="193" spans="1:17">
      <c r="A193" s="11">
        <v>190</v>
      </c>
      <c r="B193" s="97" t="s">
        <v>417</v>
      </c>
      <c r="C193" s="97" t="s">
        <v>825</v>
      </c>
      <c r="D193" s="88">
        <v>100</v>
      </c>
      <c r="E193" s="88">
        <v>0</v>
      </c>
      <c r="F193" s="88">
        <v>100</v>
      </c>
      <c r="G193" s="88">
        <v>3.27</v>
      </c>
      <c r="H193" s="88">
        <v>82.7</v>
      </c>
      <c r="I193" s="88">
        <v>60</v>
      </c>
      <c r="J193" s="88">
        <v>0</v>
      </c>
      <c r="K193" s="88">
        <v>60</v>
      </c>
      <c r="L193" s="88">
        <v>60</v>
      </c>
      <c r="M193" s="88">
        <v>0</v>
      </c>
      <c r="N193" s="88">
        <v>60</v>
      </c>
      <c r="O193" s="86">
        <f>N193*0.15+K193*0.1+H193*0.6+F193*0.15</f>
        <v>79.62</v>
      </c>
      <c r="P193" s="91"/>
      <c r="Q193" s="91" t="s">
        <v>868</v>
      </c>
    </row>
    <row r="194" spans="1:17">
      <c r="A194" s="11">
        <v>191</v>
      </c>
      <c r="B194" s="5">
        <v>1813004710</v>
      </c>
      <c r="C194" s="5" t="s">
        <v>826</v>
      </c>
      <c r="D194" s="5">
        <v>100</v>
      </c>
      <c r="E194" s="5">
        <v>0</v>
      </c>
      <c r="F194" s="5">
        <v>100</v>
      </c>
      <c r="G194" s="5">
        <v>3.266</v>
      </c>
      <c r="H194" s="5">
        <f>(G194+5)*10</f>
        <v>82.66</v>
      </c>
      <c r="I194" s="5">
        <v>60</v>
      </c>
      <c r="J194" s="5">
        <v>0</v>
      </c>
      <c r="K194" s="5">
        <v>60</v>
      </c>
      <c r="L194" s="5">
        <v>60</v>
      </c>
      <c r="M194" s="5">
        <v>0</v>
      </c>
      <c r="N194" s="5">
        <v>60</v>
      </c>
      <c r="O194" s="7">
        <f>F194*0.15+H194*0.6+K194*0.1+N194*0.15</f>
        <v>79.596000000000004</v>
      </c>
      <c r="P194" s="21"/>
      <c r="Q194" s="21" t="s">
        <v>827</v>
      </c>
    </row>
    <row r="195" spans="1:17">
      <c r="A195" s="11">
        <v>192</v>
      </c>
      <c r="B195" s="21">
        <v>1813004215</v>
      </c>
      <c r="C195" s="28" t="s">
        <v>828</v>
      </c>
      <c r="D195" s="21">
        <v>100</v>
      </c>
      <c r="E195" s="21">
        <v>0</v>
      </c>
      <c r="F195" s="21">
        <f>D195-E195</f>
        <v>100</v>
      </c>
      <c r="G195" s="22">
        <v>3.2639999999999998</v>
      </c>
      <c r="H195" s="21">
        <f>(G195+5)*10</f>
        <v>82.639999999999986</v>
      </c>
      <c r="I195" s="21">
        <v>60</v>
      </c>
      <c r="J195" s="21">
        <v>0</v>
      </c>
      <c r="K195" s="21">
        <f>I195+J195</f>
        <v>60</v>
      </c>
      <c r="L195" s="21">
        <v>60</v>
      </c>
      <c r="M195" s="21">
        <v>0</v>
      </c>
      <c r="N195" s="21">
        <f>L195+M195</f>
        <v>60</v>
      </c>
      <c r="O195" s="43">
        <f>F195*0.15+H195*0.6+K195*0.1+N195*0.15</f>
        <v>79.583999999999989</v>
      </c>
      <c r="P195" s="21"/>
      <c r="Q195" s="21" t="s">
        <v>827</v>
      </c>
    </row>
    <row r="196" spans="1:17">
      <c r="A196" s="11">
        <v>193</v>
      </c>
      <c r="B196" s="57">
        <v>18130041231</v>
      </c>
      <c r="C196" s="62" t="s">
        <v>829</v>
      </c>
      <c r="D196" s="5">
        <v>100</v>
      </c>
      <c r="E196" s="5">
        <v>0</v>
      </c>
      <c r="F196" s="6">
        <f>(D196-E196)*0.15</f>
        <v>15</v>
      </c>
      <c r="G196" s="68">
        <v>3.26</v>
      </c>
      <c r="H196" s="5">
        <f>(G196+5)*6</f>
        <v>49.56</v>
      </c>
      <c r="I196" s="5">
        <v>60</v>
      </c>
      <c r="J196" s="5">
        <v>0</v>
      </c>
      <c r="K196" s="5">
        <f>(I196+J196)*0.1</f>
        <v>6</v>
      </c>
      <c r="L196" s="5">
        <v>60</v>
      </c>
      <c r="M196" s="5">
        <v>0</v>
      </c>
      <c r="N196" s="5">
        <f>(L196+M196)*0.15</f>
        <v>9</v>
      </c>
      <c r="O196" s="7">
        <f>F196+H196+K196+N196</f>
        <v>79.56</v>
      </c>
      <c r="P196" s="21"/>
      <c r="Q196" s="21" t="s">
        <v>802</v>
      </c>
    </row>
    <row r="197" spans="1:17">
      <c r="A197" s="11">
        <v>194</v>
      </c>
      <c r="B197" s="57">
        <v>18130041238</v>
      </c>
      <c r="C197" s="62" t="s">
        <v>830</v>
      </c>
      <c r="D197" s="5">
        <v>100</v>
      </c>
      <c r="E197" s="5">
        <v>0</v>
      </c>
      <c r="F197" s="6">
        <f>(D197-E197)*0.15</f>
        <v>15</v>
      </c>
      <c r="G197" s="68">
        <v>3.16</v>
      </c>
      <c r="H197" s="5">
        <f>(G197+5)*6</f>
        <v>48.96</v>
      </c>
      <c r="I197" s="5">
        <v>60</v>
      </c>
      <c r="J197" s="5">
        <v>0</v>
      </c>
      <c r="K197" s="5">
        <f>(I197+J197)*0.1</f>
        <v>6</v>
      </c>
      <c r="L197" s="5">
        <v>60</v>
      </c>
      <c r="M197" s="5">
        <v>4</v>
      </c>
      <c r="N197" s="5">
        <f>(L197+M197)*0.15</f>
        <v>9.6</v>
      </c>
      <c r="O197" s="7">
        <f>F197+H197+K197+N197</f>
        <v>79.56</v>
      </c>
      <c r="P197" s="21"/>
      <c r="Q197" s="21" t="s">
        <v>827</v>
      </c>
    </row>
    <row r="198" spans="1:17">
      <c r="A198" s="11">
        <v>195</v>
      </c>
      <c r="B198" s="2">
        <v>1813004630</v>
      </c>
      <c r="C198" s="2" t="s">
        <v>231</v>
      </c>
      <c r="D198" s="5">
        <v>100</v>
      </c>
      <c r="E198" s="5">
        <v>0</v>
      </c>
      <c r="F198" s="6">
        <v>100</v>
      </c>
      <c r="G198" s="22">
        <v>3.056</v>
      </c>
      <c r="H198" s="5">
        <f>(G198+5)*10</f>
        <v>80.56</v>
      </c>
      <c r="I198" s="5">
        <v>60</v>
      </c>
      <c r="J198" s="5">
        <v>0</v>
      </c>
      <c r="K198" s="5">
        <v>60</v>
      </c>
      <c r="L198" s="5">
        <v>60</v>
      </c>
      <c r="M198" s="5">
        <v>8</v>
      </c>
      <c r="N198" s="5">
        <f>L198+M198</f>
        <v>68</v>
      </c>
      <c r="O198" s="7">
        <f>F198*0.15+H198*0.6+K198*0.1+N198*0.15</f>
        <v>79.536000000000001</v>
      </c>
      <c r="P198" s="21"/>
      <c r="Q198" s="21" t="s">
        <v>827</v>
      </c>
    </row>
    <row r="199" spans="1:17">
      <c r="A199" s="11">
        <v>196</v>
      </c>
      <c r="B199" s="82">
        <v>1813004731</v>
      </c>
      <c r="C199" s="82" t="s">
        <v>831</v>
      </c>
      <c r="D199" s="82">
        <v>100</v>
      </c>
      <c r="E199" s="82">
        <v>0</v>
      </c>
      <c r="F199" s="82">
        <v>100</v>
      </c>
      <c r="G199" s="82">
        <v>3.2559999999999998</v>
      </c>
      <c r="H199" s="82">
        <f>(G199+5)*10</f>
        <v>82.56</v>
      </c>
      <c r="I199" s="82">
        <v>60</v>
      </c>
      <c r="J199" s="82">
        <v>0</v>
      </c>
      <c r="K199" s="82">
        <v>60</v>
      </c>
      <c r="L199" s="82">
        <v>60</v>
      </c>
      <c r="M199" s="82">
        <v>0</v>
      </c>
      <c r="N199" s="82">
        <v>60</v>
      </c>
      <c r="O199" s="9">
        <f>F199*0.15+H199*0.6+K199*0.1+N199*0.15</f>
        <v>79.536000000000001</v>
      </c>
      <c r="P199" s="51" t="s">
        <v>841</v>
      </c>
      <c r="Q199" s="51"/>
    </row>
    <row r="200" spans="1:17">
      <c r="A200" s="11">
        <v>197</v>
      </c>
      <c r="B200" s="81">
        <v>18130041642</v>
      </c>
      <c r="C200" s="19" t="s">
        <v>832</v>
      </c>
      <c r="D200" s="82">
        <v>100</v>
      </c>
      <c r="E200" s="82">
        <v>0</v>
      </c>
      <c r="F200" s="8">
        <v>100</v>
      </c>
      <c r="G200" s="67">
        <v>3.25</v>
      </c>
      <c r="H200" s="35">
        <f>SUM(G200+5)*10</f>
        <v>82.5</v>
      </c>
      <c r="I200" s="82">
        <v>60</v>
      </c>
      <c r="J200" s="82">
        <v>0</v>
      </c>
      <c r="K200" s="82">
        <f>SUM(I200+J200)</f>
        <v>60</v>
      </c>
      <c r="L200" s="82">
        <v>60</v>
      </c>
      <c r="M200" s="82">
        <v>0</v>
      </c>
      <c r="N200" s="82">
        <f>SUM(L200+M200)</f>
        <v>60</v>
      </c>
      <c r="O200" s="16">
        <f>SUM(F200*0.15+H200*0.6+K200*0.1+N200*0.15)</f>
        <v>79.5</v>
      </c>
      <c r="P200" s="51" t="s">
        <v>841</v>
      </c>
      <c r="Q200" s="51"/>
    </row>
    <row r="201" spans="1:17">
      <c r="A201" s="11">
        <v>198</v>
      </c>
      <c r="B201" s="11">
        <v>1813004112</v>
      </c>
      <c r="C201" s="11" t="s">
        <v>833</v>
      </c>
      <c r="D201" s="8">
        <v>100</v>
      </c>
      <c r="E201" s="8">
        <v>0</v>
      </c>
      <c r="F201" s="8">
        <v>100</v>
      </c>
      <c r="G201" s="8">
        <v>3.09</v>
      </c>
      <c r="H201" s="8">
        <v>80.900000000000006</v>
      </c>
      <c r="I201" s="8">
        <v>60</v>
      </c>
      <c r="J201" s="8">
        <v>0</v>
      </c>
      <c r="K201" s="8">
        <v>60</v>
      </c>
      <c r="L201" s="8">
        <v>60</v>
      </c>
      <c r="M201" s="8">
        <v>6</v>
      </c>
      <c r="N201" s="8">
        <v>66</v>
      </c>
      <c r="O201" s="9">
        <v>79.44</v>
      </c>
      <c r="P201" s="51" t="s">
        <v>841</v>
      </c>
      <c r="Q201" s="51"/>
    </row>
    <row r="202" spans="1:17" s="76" customFormat="1">
      <c r="A202" s="11">
        <v>199</v>
      </c>
      <c r="B202" s="21">
        <v>1813004516</v>
      </c>
      <c r="C202" s="5" t="s">
        <v>834</v>
      </c>
      <c r="D202" s="5">
        <v>100</v>
      </c>
      <c r="E202" s="5">
        <v>0</v>
      </c>
      <c r="F202" s="5">
        <v>100</v>
      </c>
      <c r="G202" s="22">
        <v>3.2410000000000001</v>
      </c>
      <c r="H202" s="5">
        <v>82.4</v>
      </c>
      <c r="I202" s="5">
        <v>60</v>
      </c>
      <c r="J202" s="5">
        <v>0</v>
      </c>
      <c r="K202" s="5">
        <v>60</v>
      </c>
      <c r="L202" s="5">
        <v>60</v>
      </c>
      <c r="M202" s="5">
        <v>0</v>
      </c>
      <c r="N202" s="5">
        <v>60</v>
      </c>
      <c r="O202" s="5">
        <f>N202*0.15+K202*0.1+H202*0.6+F202*0.15</f>
        <v>79.44</v>
      </c>
      <c r="P202" s="21"/>
      <c r="Q202" s="21" t="s">
        <v>835</v>
      </c>
    </row>
    <row r="203" spans="1:17">
      <c r="A203" s="11">
        <v>200</v>
      </c>
      <c r="B203" s="84">
        <v>18130041007</v>
      </c>
      <c r="C203" s="84" t="s">
        <v>377</v>
      </c>
      <c r="D203" s="84">
        <v>100</v>
      </c>
      <c r="E203" s="84">
        <v>0</v>
      </c>
      <c r="F203" s="84">
        <v>100</v>
      </c>
      <c r="G203" s="84">
        <v>3.04</v>
      </c>
      <c r="H203" s="84">
        <f t="shared" ref="H203:H208" si="4">(G203+5)*10</f>
        <v>80.399999999999991</v>
      </c>
      <c r="I203" s="84">
        <v>60</v>
      </c>
      <c r="J203" s="84">
        <v>0</v>
      </c>
      <c r="K203" s="84">
        <f>I203+J203</f>
        <v>60</v>
      </c>
      <c r="L203" s="84">
        <v>64</v>
      </c>
      <c r="M203" s="84">
        <v>4</v>
      </c>
      <c r="N203" s="84">
        <f t="shared" ref="N203:N208" si="5">L203+M203</f>
        <v>68</v>
      </c>
      <c r="O203" s="86">
        <f>F203*15%+H203*60%+K203*10%+N203*15%</f>
        <v>79.44</v>
      </c>
      <c r="P203" s="91"/>
      <c r="Q203" s="91" t="s">
        <v>868</v>
      </c>
    </row>
    <row r="204" spans="1:17">
      <c r="A204" s="11">
        <v>201</v>
      </c>
      <c r="B204" s="48">
        <v>1813004429</v>
      </c>
      <c r="C204" s="51" t="s">
        <v>144</v>
      </c>
      <c r="D204" s="82">
        <v>100</v>
      </c>
      <c r="E204" s="82">
        <v>0</v>
      </c>
      <c r="F204" s="8">
        <f>D204-E204</f>
        <v>100</v>
      </c>
      <c r="G204" s="52">
        <v>3.2360000000000002</v>
      </c>
      <c r="H204" s="82">
        <f t="shared" si="4"/>
        <v>82.360000000000014</v>
      </c>
      <c r="I204" s="82">
        <v>60</v>
      </c>
      <c r="J204" s="82">
        <v>0</v>
      </c>
      <c r="K204" s="82">
        <f>I204+J204</f>
        <v>60</v>
      </c>
      <c r="L204" s="82">
        <v>60</v>
      </c>
      <c r="M204" s="82">
        <v>0</v>
      </c>
      <c r="N204" s="82">
        <f t="shared" si="5"/>
        <v>60</v>
      </c>
      <c r="O204" s="16">
        <f>(F204*0.15)+(H204*0.6)+(K204*0.1)+(N204*0.15)</f>
        <v>79.415999999999997</v>
      </c>
      <c r="P204" s="51" t="s">
        <v>841</v>
      </c>
      <c r="Q204" s="51"/>
    </row>
    <row r="205" spans="1:17">
      <c r="A205" s="11">
        <v>202</v>
      </c>
      <c r="B205" s="28">
        <v>18130041519</v>
      </c>
      <c r="C205" s="28" t="s">
        <v>843</v>
      </c>
      <c r="D205" s="5">
        <v>100</v>
      </c>
      <c r="E205" s="5">
        <v>0</v>
      </c>
      <c r="F205" s="6">
        <f>D205-E205</f>
        <v>100</v>
      </c>
      <c r="G205" s="17">
        <v>3.1859999999999999</v>
      </c>
      <c r="H205" s="17">
        <f t="shared" si="4"/>
        <v>81.86</v>
      </c>
      <c r="I205" s="5">
        <v>60</v>
      </c>
      <c r="J205" s="5">
        <v>0</v>
      </c>
      <c r="K205" s="5">
        <f>I205+J205</f>
        <v>60</v>
      </c>
      <c r="L205" s="5">
        <v>60</v>
      </c>
      <c r="M205" s="5">
        <v>2</v>
      </c>
      <c r="N205" s="5">
        <f t="shared" si="5"/>
        <v>62</v>
      </c>
      <c r="O205" s="7">
        <f>F205*0.15+H205*0.6+K205*0.1+N205*0.15</f>
        <v>79.415999999999997</v>
      </c>
      <c r="P205" s="21"/>
      <c r="Q205" s="21" t="s">
        <v>733</v>
      </c>
    </row>
    <row r="206" spans="1:17">
      <c r="A206" s="11">
        <v>203</v>
      </c>
      <c r="B206" s="98">
        <v>1813004608</v>
      </c>
      <c r="C206" s="98" t="s">
        <v>844</v>
      </c>
      <c r="D206" s="84">
        <v>100</v>
      </c>
      <c r="E206" s="84">
        <v>0</v>
      </c>
      <c r="F206" s="88">
        <v>100</v>
      </c>
      <c r="G206" s="99">
        <v>3.2330000000000001</v>
      </c>
      <c r="H206" s="84">
        <f t="shared" si="4"/>
        <v>82.330000000000013</v>
      </c>
      <c r="I206" s="84">
        <v>60</v>
      </c>
      <c r="J206" s="84">
        <v>0</v>
      </c>
      <c r="K206" s="84">
        <v>60</v>
      </c>
      <c r="L206" s="84">
        <v>60</v>
      </c>
      <c r="M206" s="84">
        <v>0</v>
      </c>
      <c r="N206" s="84">
        <f t="shared" si="5"/>
        <v>60</v>
      </c>
      <c r="O206" s="86">
        <f>F206*0.15+H206*0.6+K206*0.1+N206*0.15</f>
        <v>79.397999999999996</v>
      </c>
      <c r="P206" s="91"/>
      <c r="Q206" s="91" t="s">
        <v>868</v>
      </c>
    </row>
    <row r="207" spans="1:17">
      <c r="A207" s="11">
        <v>204</v>
      </c>
      <c r="B207" s="3">
        <v>18130041707</v>
      </c>
      <c r="C207" s="3" t="s">
        <v>845</v>
      </c>
      <c r="D207" s="82">
        <v>100</v>
      </c>
      <c r="E207" s="23">
        <v>0</v>
      </c>
      <c r="F207" s="8">
        <v>100</v>
      </c>
      <c r="G207" s="83">
        <v>3.1320000000000001</v>
      </c>
      <c r="H207" s="83">
        <f t="shared" si="4"/>
        <v>81.319999999999993</v>
      </c>
      <c r="I207" s="82">
        <v>60</v>
      </c>
      <c r="J207" s="23">
        <v>0</v>
      </c>
      <c r="K207" s="82">
        <v>60</v>
      </c>
      <c r="L207" s="82">
        <v>60</v>
      </c>
      <c r="M207" s="82">
        <v>4</v>
      </c>
      <c r="N207" s="82">
        <f t="shared" si="5"/>
        <v>64</v>
      </c>
      <c r="O207" s="9">
        <f>F207*0.15+H207*0.6+K207*0.1+N207*0.15</f>
        <v>79.391999999999996</v>
      </c>
      <c r="P207" s="51" t="s">
        <v>840</v>
      </c>
      <c r="Q207" s="51"/>
    </row>
    <row r="208" spans="1:17">
      <c r="A208" s="11">
        <v>205</v>
      </c>
      <c r="B208" s="84">
        <v>18160041001</v>
      </c>
      <c r="C208" s="84" t="s">
        <v>846</v>
      </c>
      <c r="D208" s="84">
        <v>100</v>
      </c>
      <c r="E208" s="84">
        <v>0</v>
      </c>
      <c r="F208" s="84">
        <v>100</v>
      </c>
      <c r="G208" s="84">
        <v>3.23</v>
      </c>
      <c r="H208" s="84">
        <f t="shared" si="4"/>
        <v>82.300000000000011</v>
      </c>
      <c r="I208" s="84">
        <v>60</v>
      </c>
      <c r="J208" s="84">
        <v>0</v>
      </c>
      <c r="K208" s="84">
        <f>I208+J208</f>
        <v>60</v>
      </c>
      <c r="L208" s="84">
        <v>60</v>
      </c>
      <c r="M208" s="84">
        <v>0</v>
      </c>
      <c r="N208" s="84">
        <f t="shared" si="5"/>
        <v>60</v>
      </c>
      <c r="O208" s="86">
        <f>F208*15%+H208*60%+K208*10%+N208*15%</f>
        <v>79.38</v>
      </c>
      <c r="P208" s="91"/>
      <c r="Q208" s="91" t="s">
        <v>868</v>
      </c>
    </row>
    <row r="209" spans="1:17">
      <c r="A209" s="11">
        <v>206</v>
      </c>
      <c r="B209" s="58">
        <v>18130041224</v>
      </c>
      <c r="C209" s="58" t="s">
        <v>278</v>
      </c>
      <c r="D209" s="15">
        <v>100</v>
      </c>
      <c r="E209" s="15">
        <v>0</v>
      </c>
      <c r="F209" s="11">
        <f>(D209-E209)*0.15</f>
        <v>15</v>
      </c>
      <c r="G209" s="70">
        <v>3.23</v>
      </c>
      <c r="H209" s="15">
        <f>(G209+5)*6</f>
        <v>49.38</v>
      </c>
      <c r="I209" s="15">
        <v>60</v>
      </c>
      <c r="J209" s="15">
        <v>0</v>
      </c>
      <c r="K209" s="15">
        <f>(I209+J209)*0.1</f>
        <v>6</v>
      </c>
      <c r="L209" s="15">
        <v>60</v>
      </c>
      <c r="M209" s="15">
        <v>0</v>
      </c>
      <c r="N209" s="15">
        <f>(L209+M209)*0.15</f>
        <v>9</v>
      </c>
      <c r="O209" s="12">
        <f>F209+H209+K209+N209</f>
        <v>79.38</v>
      </c>
      <c r="P209" s="51" t="s">
        <v>840</v>
      </c>
      <c r="Q209" s="19"/>
    </row>
    <row r="210" spans="1:17">
      <c r="A210" s="11">
        <v>207</v>
      </c>
      <c r="B210" s="82">
        <v>18130041027</v>
      </c>
      <c r="C210" s="24" t="s">
        <v>847</v>
      </c>
      <c r="D210" s="82">
        <v>100</v>
      </c>
      <c r="E210" s="82">
        <v>0</v>
      </c>
      <c r="F210" s="25">
        <v>100</v>
      </c>
      <c r="G210" s="82">
        <v>3.13</v>
      </c>
      <c r="H210" s="82">
        <f>(G210+5)*10</f>
        <v>81.299999999999983</v>
      </c>
      <c r="I210" s="25">
        <v>60</v>
      </c>
      <c r="J210" s="82">
        <v>0</v>
      </c>
      <c r="K210" s="82">
        <f>I210+J210</f>
        <v>60</v>
      </c>
      <c r="L210" s="25">
        <v>60</v>
      </c>
      <c r="M210" s="82">
        <v>4</v>
      </c>
      <c r="N210" s="82">
        <f>L210+M210</f>
        <v>64</v>
      </c>
      <c r="O210" s="9">
        <f>F210*15%+H210*60%+K210*10%+N210*15%</f>
        <v>79.379999999999981</v>
      </c>
      <c r="P210" s="51" t="s">
        <v>840</v>
      </c>
      <c r="Q210" s="51" t="s">
        <v>740</v>
      </c>
    </row>
    <row r="211" spans="1:17">
      <c r="A211" s="11">
        <v>208</v>
      </c>
      <c r="B211" s="1">
        <v>18130041731</v>
      </c>
      <c r="C211" s="1" t="s">
        <v>664</v>
      </c>
      <c r="D211" s="5">
        <v>100</v>
      </c>
      <c r="E211" s="5">
        <v>0</v>
      </c>
      <c r="F211" s="6">
        <v>100</v>
      </c>
      <c r="G211" s="41">
        <v>3.1219999999999999</v>
      </c>
      <c r="H211" s="41">
        <f>(G211+5)*10</f>
        <v>81.22</v>
      </c>
      <c r="I211" s="5">
        <v>60</v>
      </c>
      <c r="J211" s="5">
        <v>0</v>
      </c>
      <c r="K211" s="5">
        <v>60</v>
      </c>
      <c r="L211" s="5">
        <v>60</v>
      </c>
      <c r="M211" s="5">
        <v>4</v>
      </c>
      <c r="N211" s="5">
        <f>L211+M211</f>
        <v>64</v>
      </c>
      <c r="O211" s="7">
        <f>F211*0.15+H211*0.6+K211*0.1+N211*0.15</f>
        <v>79.331999999999994</v>
      </c>
      <c r="P211" s="21"/>
      <c r="Q211" s="21" t="s">
        <v>734</v>
      </c>
    </row>
    <row r="212" spans="1:17">
      <c r="A212" s="11">
        <v>209</v>
      </c>
      <c r="B212" s="6">
        <v>1813004305</v>
      </c>
      <c r="C212" s="47" t="s">
        <v>848</v>
      </c>
      <c r="D212" s="6">
        <v>100</v>
      </c>
      <c r="E212" s="6">
        <v>0</v>
      </c>
      <c r="F212" s="6">
        <v>100</v>
      </c>
      <c r="G212" s="6">
        <v>3.22</v>
      </c>
      <c r="H212" s="6">
        <f>(G212+5)*10</f>
        <v>82.2</v>
      </c>
      <c r="I212" s="6">
        <v>60</v>
      </c>
      <c r="J212" s="6">
        <v>0</v>
      </c>
      <c r="K212" s="6">
        <v>60</v>
      </c>
      <c r="L212" s="6">
        <v>60</v>
      </c>
      <c r="M212" s="6">
        <v>0</v>
      </c>
      <c r="N212" s="6">
        <v>60</v>
      </c>
      <c r="O212" s="7">
        <f>F212*0.15+H212*0.6+K212*0.1+N212*0.15</f>
        <v>79.319999999999993</v>
      </c>
      <c r="P212" s="21"/>
      <c r="Q212" s="21" t="s">
        <v>849</v>
      </c>
    </row>
    <row r="213" spans="1:17">
      <c r="A213" s="11">
        <v>210</v>
      </c>
      <c r="B213" s="98">
        <v>1813004603</v>
      </c>
      <c r="C213" s="98" t="s">
        <v>850</v>
      </c>
      <c r="D213" s="84">
        <v>100</v>
      </c>
      <c r="E213" s="84">
        <v>0</v>
      </c>
      <c r="F213" s="88">
        <v>100</v>
      </c>
      <c r="G213" s="99">
        <v>3.22</v>
      </c>
      <c r="H213" s="84">
        <f>(G213+5)*10</f>
        <v>82.2</v>
      </c>
      <c r="I213" s="84">
        <v>60</v>
      </c>
      <c r="J213" s="84">
        <v>0</v>
      </c>
      <c r="K213" s="84">
        <v>60</v>
      </c>
      <c r="L213" s="84">
        <v>60</v>
      </c>
      <c r="M213" s="84">
        <v>0</v>
      </c>
      <c r="N213" s="84">
        <f>L213+M213</f>
        <v>60</v>
      </c>
      <c r="O213" s="86">
        <f>F213*0.15+H213*0.6+K213*0.1+N213*0.15</f>
        <v>79.319999999999993</v>
      </c>
      <c r="P213" s="91"/>
      <c r="Q213" s="91" t="s">
        <v>868</v>
      </c>
    </row>
    <row r="214" spans="1:17">
      <c r="A214" s="11">
        <v>211</v>
      </c>
      <c r="B214" s="54">
        <v>18130041409</v>
      </c>
      <c r="C214" s="54" t="s">
        <v>524</v>
      </c>
      <c r="D214" s="81">
        <v>60</v>
      </c>
      <c r="E214" s="82">
        <v>0</v>
      </c>
      <c r="F214" s="8">
        <v>15</v>
      </c>
      <c r="G214" s="20">
        <v>3.2189999999999999</v>
      </c>
      <c r="H214" s="16">
        <f>(G214+5)*10*0.6</f>
        <v>49.314</v>
      </c>
      <c r="I214" s="82">
        <v>60</v>
      </c>
      <c r="J214" s="82">
        <v>0</v>
      </c>
      <c r="K214" s="82">
        <f>(I214+J214)*0.1</f>
        <v>6</v>
      </c>
      <c r="L214" s="82">
        <v>60</v>
      </c>
      <c r="M214" s="82">
        <v>0</v>
      </c>
      <c r="N214" s="82">
        <f>(L214+M214)*0.15</f>
        <v>9</v>
      </c>
      <c r="O214" s="9">
        <f>F214+H214+K214+N214</f>
        <v>79.313999999999993</v>
      </c>
      <c r="P214" s="51" t="s">
        <v>840</v>
      </c>
      <c r="Q214" s="51"/>
    </row>
    <row r="215" spans="1:17">
      <c r="A215" s="11">
        <v>212</v>
      </c>
      <c r="B215" s="2">
        <v>1813004820</v>
      </c>
      <c r="C215" s="2" t="s">
        <v>305</v>
      </c>
      <c r="D215" s="5">
        <v>100</v>
      </c>
      <c r="E215" s="5">
        <v>0</v>
      </c>
      <c r="F215" s="6">
        <f>D215-E215</f>
        <v>100</v>
      </c>
      <c r="G215" s="22">
        <v>3.2160000000000002</v>
      </c>
      <c r="H215" s="5">
        <f>(G215+5)*10</f>
        <v>82.160000000000011</v>
      </c>
      <c r="I215" s="5">
        <v>60</v>
      </c>
      <c r="J215" s="5">
        <v>0</v>
      </c>
      <c r="K215" s="5">
        <f>I215+J215</f>
        <v>60</v>
      </c>
      <c r="L215" s="5">
        <v>60</v>
      </c>
      <c r="M215" s="5">
        <v>0</v>
      </c>
      <c r="N215" s="5">
        <f>L215+M215</f>
        <v>60</v>
      </c>
      <c r="O215" s="7">
        <f>F215*0.15+H215*0.6+K215*0.1+N215*0.15</f>
        <v>79.296000000000006</v>
      </c>
      <c r="P215" s="21"/>
      <c r="Q215" s="21" t="s">
        <v>734</v>
      </c>
    </row>
    <row r="216" spans="1:17">
      <c r="A216" s="11">
        <v>213</v>
      </c>
      <c r="B216" s="2">
        <v>18130041728</v>
      </c>
      <c r="C216" s="2" t="s">
        <v>661</v>
      </c>
      <c r="D216" s="21">
        <v>100</v>
      </c>
      <c r="E216" s="5">
        <v>0</v>
      </c>
      <c r="F216" s="42">
        <v>100</v>
      </c>
      <c r="G216" s="22">
        <v>3.2160000000000002</v>
      </c>
      <c r="H216" s="22">
        <f>(G216+5)*10</f>
        <v>82.160000000000011</v>
      </c>
      <c r="I216" s="21">
        <v>60</v>
      </c>
      <c r="J216" s="5">
        <v>0</v>
      </c>
      <c r="K216" s="21">
        <v>60</v>
      </c>
      <c r="L216" s="21">
        <v>60</v>
      </c>
      <c r="M216" s="21">
        <v>0</v>
      </c>
      <c r="N216" s="21">
        <f>L216+M216</f>
        <v>60</v>
      </c>
      <c r="O216" s="43">
        <f>F216*0.15+H216*0.6+K216*0.1+N216*0.15</f>
        <v>79.296000000000006</v>
      </c>
      <c r="P216" s="21"/>
      <c r="Q216" s="21" t="s">
        <v>849</v>
      </c>
    </row>
    <row r="217" spans="1:17">
      <c r="A217" s="11">
        <v>214</v>
      </c>
      <c r="B217" s="2">
        <v>18130041436</v>
      </c>
      <c r="C217" s="2" t="s">
        <v>549</v>
      </c>
      <c r="D217" s="21">
        <v>60</v>
      </c>
      <c r="E217" s="5">
        <v>0</v>
      </c>
      <c r="F217" s="6">
        <v>15</v>
      </c>
      <c r="G217" s="22">
        <v>3.214</v>
      </c>
      <c r="H217" s="17">
        <f>(G217+5)*10*0.6</f>
        <v>49.283999999999999</v>
      </c>
      <c r="I217" s="5">
        <v>60</v>
      </c>
      <c r="J217" s="5">
        <v>0</v>
      </c>
      <c r="K217" s="5">
        <f>(I217+J217)*0.1</f>
        <v>6</v>
      </c>
      <c r="L217" s="5">
        <v>60</v>
      </c>
      <c r="M217" s="5">
        <v>0</v>
      </c>
      <c r="N217" s="5">
        <f>(L217+M217)*0.15</f>
        <v>9</v>
      </c>
      <c r="O217" s="7">
        <f>F217+H217+K217+N217</f>
        <v>79.283999999999992</v>
      </c>
      <c r="P217" s="21"/>
      <c r="Q217" s="21" t="s">
        <v>849</v>
      </c>
    </row>
    <row r="218" spans="1:17">
      <c r="A218" s="11">
        <v>215</v>
      </c>
      <c r="B218" s="32">
        <v>181300413</v>
      </c>
      <c r="C218" s="32" t="s">
        <v>478</v>
      </c>
      <c r="D218" s="82">
        <v>100</v>
      </c>
      <c r="E218" s="82">
        <v>0</v>
      </c>
      <c r="F218" s="8">
        <v>100</v>
      </c>
      <c r="G218" s="33">
        <v>3.2130000000000001</v>
      </c>
      <c r="H218" s="9">
        <f>(G218+5)*10</f>
        <v>82.13000000000001</v>
      </c>
      <c r="I218" s="82">
        <v>60</v>
      </c>
      <c r="J218" s="82">
        <v>0</v>
      </c>
      <c r="K218" s="82">
        <f>(I218+J218)</f>
        <v>60</v>
      </c>
      <c r="L218" s="82">
        <v>60</v>
      </c>
      <c r="M218" s="82">
        <v>0</v>
      </c>
      <c r="N218" s="82">
        <f>(L218+M218)</f>
        <v>60</v>
      </c>
      <c r="O218" s="9">
        <f>N218*0.15+F218*0.15+H218*0.6+K218*0.1</f>
        <v>79.278000000000006</v>
      </c>
      <c r="P218" s="51" t="s">
        <v>840</v>
      </c>
      <c r="Q218" s="51" t="s">
        <v>851</v>
      </c>
    </row>
    <row r="219" spans="1:17">
      <c r="A219" s="11">
        <v>216</v>
      </c>
      <c r="B219" s="21">
        <v>1813004519</v>
      </c>
      <c r="C219" s="5" t="s">
        <v>178</v>
      </c>
      <c r="D219" s="5">
        <v>100</v>
      </c>
      <c r="E219" s="5">
        <v>0</v>
      </c>
      <c r="F219" s="5">
        <v>100</v>
      </c>
      <c r="G219" s="22">
        <v>3.11</v>
      </c>
      <c r="H219" s="5">
        <v>81.099999999999994</v>
      </c>
      <c r="I219" s="5">
        <v>60</v>
      </c>
      <c r="J219" s="5">
        <v>0</v>
      </c>
      <c r="K219" s="5">
        <v>60</v>
      </c>
      <c r="L219" s="5">
        <v>60</v>
      </c>
      <c r="M219" s="5">
        <v>4</v>
      </c>
      <c r="N219" s="5">
        <v>64</v>
      </c>
      <c r="O219" s="5">
        <f>N219*0.15+K219*0.1+H219*0.6+F219*0.15</f>
        <v>79.259999999999991</v>
      </c>
      <c r="P219" s="21"/>
      <c r="Q219" s="21" t="s">
        <v>849</v>
      </c>
    </row>
    <row r="220" spans="1:17">
      <c r="A220" s="11">
        <v>217</v>
      </c>
      <c r="B220" s="2">
        <v>1813004804</v>
      </c>
      <c r="C220" s="2" t="s">
        <v>293</v>
      </c>
      <c r="D220" s="5">
        <v>100</v>
      </c>
      <c r="E220" s="5">
        <v>0</v>
      </c>
      <c r="F220" s="6">
        <f>D220-E220</f>
        <v>100</v>
      </c>
      <c r="G220" s="22">
        <v>3.2080000000000002</v>
      </c>
      <c r="H220" s="5">
        <f>(G220+5)*10</f>
        <v>82.08</v>
      </c>
      <c r="I220" s="5">
        <v>60</v>
      </c>
      <c r="J220" s="5">
        <v>0</v>
      </c>
      <c r="K220" s="5">
        <f>I220+J220</f>
        <v>60</v>
      </c>
      <c r="L220" s="5">
        <v>60</v>
      </c>
      <c r="M220" s="5">
        <v>0</v>
      </c>
      <c r="N220" s="5">
        <f>L220+M220</f>
        <v>60</v>
      </c>
      <c r="O220" s="7">
        <f>F220*0.15+H220*0.6+K220*0.1+N220*0.15</f>
        <v>79.24799999999999</v>
      </c>
      <c r="P220" s="21"/>
      <c r="Q220" s="21" t="s">
        <v>849</v>
      </c>
    </row>
    <row r="221" spans="1:17">
      <c r="A221" s="11">
        <v>218</v>
      </c>
      <c r="B221" s="5">
        <v>1813004721</v>
      </c>
      <c r="C221" s="5" t="s">
        <v>262</v>
      </c>
      <c r="D221" s="5">
        <v>100</v>
      </c>
      <c r="E221" s="5">
        <v>0</v>
      </c>
      <c r="F221" s="5">
        <v>100</v>
      </c>
      <c r="G221" s="5">
        <v>3.202</v>
      </c>
      <c r="H221" s="5">
        <f>(G221+5)*10</f>
        <v>82.02</v>
      </c>
      <c r="I221" s="5">
        <v>60</v>
      </c>
      <c r="J221" s="5">
        <v>0</v>
      </c>
      <c r="K221" s="5">
        <v>60</v>
      </c>
      <c r="L221" s="5">
        <v>60</v>
      </c>
      <c r="M221" s="5">
        <v>0</v>
      </c>
      <c r="N221" s="5">
        <v>60</v>
      </c>
      <c r="O221" s="7">
        <f>F221*0.15+H221*0.6+K221*0.1+N221*0.15</f>
        <v>79.211999999999989</v>
      </c>
      <c r="P221" s="21"/>
      <c r="Q221" s="21" t="s">
        <v>849</v>
      </c>
    </row>
    <row r="222" spans="1:17">
      <c r="A222" s="11">
        <v>219</v>
      </c>
      <c r="B222" s="2">
        <v>1813004604</v>
      </c>
      <c r="C222" s="2" t="s">
        <v>207</v>
      </c>
      <c r="D222" s="5">
        <v>100</v>
      </c>
      <c r="E222" s="5">
        <v>0</v>
      </c>
      <c r="F222" s="6">
        <v>100</v>
      </c>
      <c r="G222" s="22">
        <v>3.2010000000000001</v>
      </c>
      <c r="H222" s="5">
        <f>(G222+5)*10</f>
        <v>82.01</v>
      </c>
      <c r="I222" s="5">
        <v>60</v>
      </c>
      <c r="J222" s="5">
        <v>0</v>
      </c>
      <c r="K222" s="5">
        <v>60</v>
      </c>
      <c r="L222" s="5">
        <v>60</v>
      </c>
      <c r="M222" s="5">
        <v>0</v>
      </c>
      <c r="N222" s="5">
        <f>L222+M222</f>
        <v>60</v>
      </c>
      <c r="O222" s="7">
        <f>F222*0.15+H222*0.6+K222*0.1+N222*0.15</f>
        <v>79.206000000000003</v>
      </c>
      <c r="P222" s="21"/>
      <c r="Q222" s="21" t="s">
        <v>734</v>
      </c>
    </row>
    <row r="223" spans="1:17">
      <c r="A223" s="11">
        <v>220</v>
      </c>
      <c r="B223" s="88">
        <v>1813004108</v>
      </c>
      <c r="C223" s="88" t="s">
        <v>5</v>
      </c>
      <c r="D223" s="88">
        <v>100</v>
      </c>
      <c r="E223" s="88">
        <v>0</v>
      </c>
      <c r="F223" s="88">
        <v>100</v>
      </c>
      <c r="G223" s="96">
        <v>2.8</v>
      </c>
      <c r="H223" s="88">
        <v>78</v>
      </c>
      <c r="I223" s="88">
        <v>60</v>
      </c>
      <c r="J223" s="88">
        <v>0</v>
      </c>
      <c r="K223" s="88">
        <v>60</v>
      </c>
      <c r="L223" s="88">
        <v>60</v>
      </c>
      <c r="M223" s="88">
        <v>16</v>
      </c>
      <c r="N223" s="88">
        <v>76</v>
      </c>
      <c r="O223" s="86">
        <v>79.2</v>
      </c>
      <c r="P223" s="91"/>
      <c r="Q223" s="91" t="s">
        <v>868</v>
      </c>
    </row>
    <row r="224" spans="1:17">
      <c r="A224" s="11">
        <v>221</v>
      </c>
      <c r="B224" s="6">
        <v>1813004322</v>
      </c>
      <c r="C224" s="47" t="s">
        <v>94</v>
      </c>
      <c r="D224" s="6">
        <v>100</v>
      </c>
      <c r="E224" s="6">
        <v>0</v>
      </c>
      <c r="F224" s="6">
        <v>100</v>
      </c>
      <c r="G224" s="6">
        <v>3.2</v>
      </c>
      <c r="H224" s="6">
        <f>(G224+5)*10</f>
        <v>82</v>
      </c>
      <c r="I224" s="6">
        <v>60</v>
      </c>
      <c r="J224" s="6">
        <v>0</v>
      </c>
      <c r="K224" s="6">
        <v>60</v>
      </c>
      <c r="L224" s="6">
        <v>60</v>
      </c>
      <c r="M224" s="6">
        <v>0</v>
      </c>
      <c r="N224" s="6">
        <v>60</v>
      </c>
      <c r="O224" s="7">
        <f>F224*0.15+H224*0.6+K224*0.1+N224*0.15</f>
        <v>79.199999999999989</v>
      </c>
      <c r="P224" s="21"/>
      <c r="Q224" s="21" t="s">
        <v>849</v>
      </c>
    </row>
    <row r="225" spans="1:17">
      <c r="A225" s="11">
        <v>222</v>
      </c>
      <c r="B225" s="91">
        <v>1813004505</v>
      </c>
      <c r="C225" s="88" t="s">
        <v>167</v>
      </c>
      <c r="D225" s="84">
        <v>100</v>
      </c>
      <c r="E225" s="84">
        <v>0</v>
      </c>
      <c r="F225" s="84">
        <v>100</v>
      </c>
      <c r="G225" s="99">
        <v>3.2040000000000002</v>
      </c>
      <c r="H225" s="84">
        <v>82</v>
      </c>
      <c r="I225" s="84">
        <v>60</v>
      </c>
      <c r="J225" s="84">
        <v>0</v>
      </c>
      <c r="K225" s="84">
        <v>60</v>
      </c>
      <c r="L225" s="84">
        <v>60</v>
      </c>
      <c r="M225" s="84">
        <v>0</v>
      </c>
      <c r="N225" s="84">
        <v>60</v>
      </c>
      <c r="O225" s="84">
        <f>N225*0.15+K225*0.1+H225*0.6+F225*0.15</f>
        <v>79.199999999999989</v>
      </c>
      <c r="P225" s="91"/>
      <c r="Q225" s="91" t="s">
        <v>868</v>
      </c>
    </row>
    <row r="226" spans="1:17">
      <c r="A226" s="11">
        <v>223</v>
      </c>
      <c r="B226" s="85">
        <v>18130041514</v>
      </c>
      <c r="C226" s="85" t="s">
        <v>572</v>
      </c>
      <c r="D226" s="84">
        <v>100</v>
      </c>
      <c r="E226" s="84">
        <v>0</v>
      </c>
      <c r="F226" s="88">
        <f>D226-E226</f>
        <v>100</v>
      </c>
      <c r="G226" s="90">
        <v>2.948</v>
      </c>
      <c r="H226" s="90">
        <f>(G226+5)*10</f>
        <v>79.48</v>
      </c>
      <c r="I226" s="84">
        <v>60</v>
      </c>
      <c r="J226" s="84">
        <v>0</v>
      </c>
      <c r="K226" s="84">
        <f>I226+J226</f>
        <v>60</v>
      </c>
      <c r="L226" s="84">
        <v>60</v>
      </c>
      <c r="M226" s="84">
        <v>10</v>
      </c>
      <c r="N226" s="84">
        <f>L226+M226</f>
        <v>70</v>
      </c>
      <c r="O226" s="86">
        <f>F226*0.15+H226*0.6+K226*0.1+N226*0.15</f>
        <v>79.188000000000002</v>
      </c>
      <c r="P226" s="91"/>
      <c r="Q226" s="91" t="s">
        <v>868</v>
      </c>
    </row>
    <row r="227" spans="1:17">
      <c r="A227" s="11">
        <v>224</v>
      </c>
      <c r="B227" s="28">
        <v>18130041539</v>
      </c>
      <c r="C227" s="28" t="s">
        <v>592</v>
      </c>
      <c r="D227" s="5">
        <v>100</v>
      </c>
      <c r="E227" s="5">
        <v>0</v>
      </c>
      <c r="F227" s="6">
        <f>D227-E227</f>
        <v>100</v>
      </c>
      <c r="G227" s="17">
        <v>3.1480000000000001</v>
      </c>
      <c r="H227" s="17">
        <f>(G227+5)*10</f>
        <v>81.47999999999999</v>
      </c>
      <c r="I227" s="5">
        <v>60</v>
      </c>
      <c r="J227" s="5">
        <v>0</v>
      </c>
      <c r="K227" s="5">
        <f>I227+J227</f>
        <v>60</v>
      </c>
      <c r="L227" s="5">
        <v>60</v>
      </c>
      <c r="M227" s="5">
        <v>2</v>
      </c>
      <c r="N227" s="5">
        <f>L227+M227</f>
        <v>62</v>
      </c>
      <c r="O227" s="7">
        <f>F227*0.15+H227*0.6+K227*0.1+N227*0.15</f>
        <v>79.187999999999988</v>
      </c>
      <c r="P227" s="21"/>
      <c r="Q227" s="21" t="s">
        <v>849</v>
      </c>
    </row>
    <row r="228" spans="1:17">
      <c r="A228" s="11">
        <v>225</v>
      </c>
      <c r="B228" s="54">
        <v>1813004808</v>
      </c>
      <c r="C228" s="54" t="s">
        <v>295</v>
      </c>
      <c r="D228" s="82">
        <v>100</v>
      </c>
      <c r="E228" s="82">
        <v>0</v>
      </c>
      <c r="F228" s="8">
        <f>D228-E228</f>
        <v>100</v>
      </c>
      <c r="G228" s="20">
        <v>3.1960000000000002</v>
      </c>
      <c r="H228" s="82">
        <f>(G228+5)*10</f>
        <v>81.96</v>
      </c>
      <c r="I228" s="82">
        <v>60</v>
      </c>
      <c r="J228" s="82">
        <v>0</v>
      </c>
      <c r="K228" s="82">
        <f>I228+J228</f>
        <v>60</v>
      </c>
      <c r="L228" s="82">
        <v>60</v>
      </c>
      <c r="M228" s="82">
        <v>0</v>
      </c>
      <c r="N228" s="82">
        <f>L228+M228</f>
        <v>60</v>
      </c>
      <c r="O228" s="9">
        <f>F228*0.15+H228*0.6+K228*0.1+N228*0.15</f>
        <v>79.175999999999988</v>
      </c>
      <c r="P228" s="51" t="s">
        <v>840</v>
      </c>
      <c r="Q228" s="51"/>
    </row>
    <row r="229" spans="1:17">
      <c r="A229" s="11">
        <v>226</v>
      </c>
      <c r="B229" s="57">
        <v>18130041243</v>
      </c>
      <c r="C229" s="57" t="s">
        <v>725</v>
      </c>
      <c r="D229" s="5">
        <v>100</v>
      </c>
      <c r="E229" s="5">
        <v>0</v>
      </c>
      <c r="F229" s="6">
        <f>(D229-E229)*0.15</f>
        <v>15</v>
      </c>
      <c r="G229" s="68">
        <v>3.19</v>
      </c>
      <c r="H229" s="5">
        <f>(G229+5)*6</f>
        <v>49.14</v>
      </c>
      <c r="I229" s="5">
        <v>60</v>
      </c>
      <c r="J229" s="5">
        <v>0</v>
      </c>
      <c r="K229" s="5">
        <f>(I229+J229)*0.1</f>
        <v>6</v>
      </c>
      <c r="L229" s="5">
        <v>60</v>
      </c>
      <c r="M229" s="5">
        <v>0</v>
      </c>
      <c r="N229" s="5">
        <f>(L229+M229)*0.15</f>
        <v>9</v>
      </c>
      <c r="O229" s="7">
        <f>F229+H229+K229+N229</f>
        <v>79.14</v>
      </c>
      <c r="P229" s="21"/>
      <c r="Q229" s="21" t="s">
        <v>849</v>
      </c>
    </row>
    <row r="230" spans="1:17">
      <c r="A230" s="11">
        <v>227</v>
      </c>
      <c r="B230" s="98">
        <v>18130041412</v>
      </c>
      <c r="C230" s="98" t="s">
        <v>527</v>
      </c>
      <c r="D230" s="91">
        <v>60</v>
      </c>
      <c r="E230" s="84">
        <v>0</v>
      </c>
      <c r="F230" s="88">
        <v>15</v>
      </c>
      <c r="G230" s="99">
        <v>3.089</v>
      </c>
      <c r="H230" s="90">
        <f>(G230+5)*10*0.6</f>
        <v>48.533999999999999</v>
      </c>
      <c r="I230" s="84">
        <v>60</v>
      </c>
      <c r="J230" s="84">
        <v>0</v>
      </c>
      <c r="K230" s="84">
        <f>(I230+J230)*0.1</f>
        <v>6</v>
      </c>
      <c r="L230" s="84">
        <v>60</v>
      </c>
      <c r="M230" s="84">
        <v>4</v>
      </c>
      <c r="N230" s="84">
        <f>(L230+M230)*0.15</f>
        <v>9.6</v>
      </c>
      <c r="O230" s="86">
        <f>F230+H230+K230+N230</f>
        <v>79.133999999999986</v>
      </c>
      <c r="P230" s="91"/>
      <c r="Q230" s="91" t="s">
        <v>868</v>
      </c>
    </row>
    <row r="231" spans="1:17">
      <c r="A231" s="11">
        <v>228</v>
      </c>
      <c r="B231" s="2">
        <v>18130041403</v>
      </c>
      <c r="C231" s="2" t="s">
        <v>520</v>
      </c>
      <c r="D231" s="21">
        <v>60</v>
      </c>
      <c r="E231" s="5">
        <v>0</v>
      </c>
      <c r="F231" s="6">
        <v>15</v>
      </c>
      <c r="G231" s="22">
        <v>3.1880000000000002</v>
      </c>
      <c r="H231" s="17">
        <f>(G231+5)*10*0.6</f>
        <v>49.128000000000007</v>
      </c>
      <c r="I231" s="5">
        <v>60</v>
      </c>
      <c r="J231" s="5">
        <v>0</v>
      </c>
      <c r="K231" s="5">
        <f>(I231+J231)*0.1</f>
        <v>6</v>
      </c>
      <c r="L231" s="5">
        <v>60</v>
      </c>
      <c r="M231" s="5">
        <v>0</v>
      </c>
      <c r="N231" s="5">
        <f>(L231+M231)*0.15</f>
        <v>9</v>
      </c>
      <c r="O231" s="7">
        <f>F231+H231+K231+N231</f>
        <v>79.128000000000014</v>
      </c>
      <c r="P231" s="21"/>
      <c r="Q231" s="21" t="s">
        <v>852</v>
      </c>
    </row>
    <row r="232" spans="1:17">
      <c r="A232" s="11">
        <v>229</v>
      </c>
      <c r="B232" s="54">
        <v>18130041405</v>
      </c>
      <c r="C232" s="54" t="s">
        <v>522</v>
      </c>
      <c r="D232" s="81">
        <v>60</v>
      </c>
      <c r="E232" s="82">
        <v>0</v>
      </c>
      <c r="F232" s="8">
        <v>15</v>
      </c>
      <c r="G232" s="20">
        <v>3.0880000000000001</v>
      </c>
      <c r="H232" s="16">
        <f>(G232+5)*10*0.6</f>
        <v>48.528000000000006</v>
      </c>
      <c r="I232" s="82">
        <v>60</v>
      </c>
      <c r="J232" s="82">
        <v>0</v>
      </c>
      <c r="K232" s="82">
        <f>(I232+J232)*0.1</f>
        <v>6</v>
      </c>
      <c r="L232" s="82">
        <v>60</v>
      </c>
      <c r="M232" s="82">
        <v>4</v>
      </c>
      <c r="N232" s="82">
        <f>(L232+M232)*0.15</f>
        <v>9.6</v>
      </c>
      <c r="O232" s="9">
        <f>F232+H232+K232+N232</f>
        <v>79.128</v>
      </c>
      <c r="P232" s="51" t="s">
        <v>840</v>
      </c>
      <c r="Q232" s="51"/>
    </row>
    <row r="233" spans="1:17">
      <c r="A233" s="11">
        <v>230</v>
      </c>
      <c r="B233" s="54">
        <v>1813004619</v>
      </c>
      <c r="C233" s="54" t="s">
        <v>220</v>
      </c>
      <c r="D233" s="82">
        <v>100</v>
      </c>
      <c r="E233" s="82">
        <v>0</v>
      </c>
      <c r="F233" s="8">
        <v>100</v>
      </c>
      <c r="G233" s="20">
        <v>3.181</v>
      </c>
      <c r="H233" s="82">
        <f>(G233+5)*10</f>
        <v>81.81</v>
      </c>
      <c r="I233" s="82">
        <v>60</v>
      </c>
      <c r="J233" s="82">
        <v>0</v>
      </c>
      <c r="K233" s="82">
        <v>60</v>
      </c>
      <c r="L233" s="82">
        <v>60</v>
      </c>
      <c r="M233" s="82">
        <v>0</v>
      </c>
      <c r="N233" s="82">
        <f>L233+M233</f>
        <v>60</v>
      </c>
      <c r="O233" s="9">
        <f>F233*0.15+H233*0.6+K233*0.1+N233*0.15</f>
        <v>79.085999999999999</v>
      </c>
      <c r="P233" s="51" t="s">
        <v>840</v>
      </c>
      <c r="Q233" s="51"/>
    </row>
    <row r="234" spans="1:17">
      <c r="A234" s="11">
        <v>231</v>
      </c>
      <c r="B234" s="6">
        <v>1813004111</v>
      </c>
      <c r="C234" s="6" t="s">
        <v>8</v>
      </c>
      <c r="D234" s="6">
        <v>100</v>
      </c>
      <c r="E234" s="6">
        <v>0</v>
      </c>
      <c r="F234" s="6">
        <v>100</v>
      </c>
      <c r="G234" s="6">
        <v>3.03</v>
      </c>
      <c r="H234" s="6">
        <v>80.3</v>
      </c>
      <c r="I234" s="6">
        <v>60</v>
      </c>
      <c r="J234" s="6">
        <v>0</v>
      </c>
      <c r="K234" s="6">
        <v>60</v>
      </c>
      <c r="L234" s="6">
        <v>60</v>
      </c>
      <c r="M234" s="6">
        <v>6</v>
      </c>
      <c r="N234" s="6">
        <v>66</v>
      </c>
      <c r="O234" s="7">
        <v>79.08</v>
      </c>
      <c r="P234" s="21"/>
      <c r="Q234" s="21" t="s">
        <v>849</v>
      </c>
    </row>
    <row r="235" spans="1:17">
      <c r="A235" s="11">
        <v>232</v>
      </c>
      <c r="B235" s="54">
        <v>1813004623</v>
      </c>
      <c r="C235" s="54" t="s">
        <v>224</v>
      </c>
      <c r="D235" s="82">
        <v>100</v>
      </c>
      <c r="E235" s="82">
        <v>0</v>
      </c>
      <c r="F235" s="8">
        <v>100</v>
      </c>
      <c r="G235" s="20">
        <v>3.1789999999999998</v>
      </c>
      <c r="H235" s="82">
        <f t="shared" ref="H235:H242" si="6">(G235+5)*10</f>
        <v>81.790000000000006</v>
      </c>
      <c r="I235" s="82">
        <v>60</v>
      </c>
      <c r="J235" s="82">
        <v>0</v>
      </c>
      <c r="K235" s="82">
        <v>60</v>
      </c>
      <c r="L235" s="82">
        <v>60</v>
      </c>
      <c r="M235" s="82">
        <v>0</v>
      </c>
      <c r="N235" s="82">
        <f t="shared" ref="N235:N241" si="7">L235+M235</f>
        <v>60</v>
      </c>
      <c r="O235" s="9">
        <f>F235*0.15+H235*0.6+K235*0.1+N235*0.15</f>
        <v>79.074000000000012</v>
      </c>
      <c r="P235" s="51" t="s">
        <v>840</v>
      </c>
      <c r="Q235" s="51" t="s">
        <v>740</v>
      </c>
    </row>
    <row r="236" spans="1:17">
      <c r="A236" s="11">
        <v>233</v>
      </c>
      <c r="B236" s="2">
        <v>1813004821</v>
      </c>
      <c r="C236" s="2" t="s">
        <v>306</v>
      </c>
      <c r="D236" s="5">
        <v>100</v>
      </c>
      <c r="E236" s="5">
        <v>0</v>
      </c>
      <c r="F236" s="6">
        <f>D236-E236</f>
        <v>100</v>
      </c>
      <c r="G236" s="22">
        <v>2.9769999999999999</v>
      </c>
      <c r="H236" s="5">
        <f t="shared" si="6"/>
        <v>79.77000000000001</v>
      </c>
      <c r="I236" s="5">
        <v>60</v>
      </c>
      <c r="J236" s="5">
        <v>0</v>
      </c>
      <c r="K236" s="5">
        <f>I236+J236</f>
        <v>60</v>
      </c>
      <c r="L236" s="5">
        <v>60</v>
      </c>
      <c r="M236" s="5">
        <v>8</v>
      </c>
      <c r="N236" s="5">
        <f t="shared" si="7"/>
        <v>68</v>
      </c>
      <c r="O236" s="7">
        <f>F236*0.15+H236*0.6+K236*0.1+N236*0.15</f>
        <v>79.061999999999998</v>
      </c>
      <c r="P236" s="21"/>
      <c r="Q236" s="21" t="s">
        <v>849</v>
      </c>
    </row>
    <row r="237" spans="1:17">
      <c r="A237" s="11">
        <v>234</v>
      </c>
      <c r="B237" s="21">
        <v>1813004210</v>
      </c>
      <c r="C237" s="21" t="s">
        <v>45</v>
      </c>
      <c r="D237" s="21">
        <v>100</v>
      </c>
      <c r="E237" s="21">
        <v>0</v>
      </c>
      <c r="F237" s="21">
        <f>D237-E237</f>
        <v>100</v>
      </c>
      <c r="G237" s="22">
        <v>3.1760000000000002</v>
      </c>
      <c r="H237" s="21">
        <f t="shared" si="6"/>
        <v>81.760000000000005</v>
      </c>
      <c r="I237" s="21">
        <v>60</v>
      </c>
      <c r="J237" s="21">
        <v>0</v>
      </c>
      <c r="K237" s="21">
        <f>I237+J237</f>
        <v>60</v>
      </c>
      <c r="L237" s="21">
        <v>60</v>
      </c>
      <c r="M237" s="21">
        <v>0</v>
      </c>
      <c r="N237" s="21">
        <f t="shared" si="7"/>
        <v>60</v>
      </c>
      <c r="O237" s="43">
        <f>F237*0.15+H237*0.6+K237*0.1+N237*0.15</f>
        <v>79.056000000000012</v>
      </c>
      <c r="P237" s="21"/>
      <c r="Q237" s="21" t="s">
        <v>852</v>
      </c>
    </row>
    <row r="238" spans="1:17">
      <c r="A238" s="11">
        <v>235</v>
      </c>
      <c r="B238" s="2">
        <v>1813004633</v>
      </c>
      <c r="C238" s="2" t="s">
        <v>234</v>
      </c>
      <c r="D238" s="5">
        <v>100</v>
      </c>
      <c r="E238" s="5">
        <v>0</v>
      </c>
      <c r="F238" s="6">
        <v>100</v>
      </c>
      <c r="G238" s="22">
        <v>3.1709999999999998</v>
      </c>
      <c r="H238" s="5">
        <f t="shared" si="6"/>
        <v>81.709999999999994</v>
      </c>
      <c r="I238" s="5">
        <v>60</v>
      </c>
      <c r="J238" s="5">
        <v>0</v>
      </c>
      <c r="K238" s="5">
        <v>60</v>
      </c>
      <c r="L238" s="5">
        <v>60</v>
      </c>
      <c r="M238" s="5">
        <v>0</v>
      </c>
      <c r="N238" s="5">
        <f t="shared" si="7"/>
        <v>60</v>
      </c>
      <c r="O238" s="7">
        <f>F238*0.15+H238*0.6+K238*0.1+N238*0.15</f>
        <v>79.025999999999996</v>
      </c>
      <c r="P238" s="21"/>
      <c r="Q238" s="21" t="s">
        <v>849</v>
      </c>
    </row>
    <row r="239" spans="1:17">
      <c r="A239" s="11">
        <v>236</v>
      </c>
      <c r="B239" s="3">
        <v>18130041704</v>
      </c>
      <c r="C239" s="3" t="s">
        <v>643</v>
      </c>
      <c r="D239" s="82">
        <v>100</v>
      </c>
      <c r="E239" s="23">
        <v>0</v>
      </c>
      <c r="F239" s="8">
        <v>100</v>
      </c>
      <c r="G239" s="83">
        <v>3.1709999999999998</v>
      </c>
      <c r="H239" s="83">
        <f t="shared" si="6"/>
        <v>81.709999999999994</v>
      </c>
      <c r="I239" s="82">
        <v>60</v>
      </c>
      <c r="J239" s="23">
        <v>0</v>
      </c>
      <c r="K239" s="82">
        <v>60</v>
      </c>
      <c r="L239" s="82">
        <v>60</v>
      </c>
      <c r="M239" s="82">
        <v>0</v>
      </c>
      <c r="N239" s="82">
        <f t="shared" si="7"/>
        <v>60</v>
      </c>
      <c r="O239" s="9">
        <f>F239*0.15+H239*0.6+K239*0.1+N239*0.15</f>
        <v>79.025999999999996</v>
      </c>
      <c r="P239" s="51" t="s">
        <v>840</v>
      </c>
      <c r="Q239" s="51"/>
    </row>
    <row r="240" spans="1:17">
      <c r="A240" s="11">
        <v>237</v>
      </c>
      <c r="B240" s="84">
        <v>18130041032</v>
      </c>
      <c r="C240" s="84" t="s">
        <v>394</v>
      </c>
      <c r="D240" s="84">
        <v>100</v>
      </c>
      <c r="E240" s="84">
        <v>0</v>
      </c>
      <c r="F240" s="84">
        <v>100</v>
      </c>
      <c r="G240" s="84">
        <v>3.17</v>
      </c>
      <c r="H240" s="84">
        <f t="shared" si="6"/>
        <v>81.7</v>
      </c>
      <c r="I240" s="84">
        <v>60</v>
      </c>
      <c r="J240" s="84">
        <v>0</v>
      </c>
      <c r="K240" s="84">
        <f>I240+J240</f>
        <v>60</v>
      </c>
      <c r="L240" s="84">
        <v>60</v>
      </c>
      <c r="M240" s="84">
        <v>0</v>
      </c>
      <c r="N240" s="84">
        <f t="shared" si="7"/>
        <v>60</v>
      </c>
      <c r="O240" s="86">
        <f>F240*15%+H240*60%+K240*10%+N240*15%</f>
        <v>79.02000000000001</v>
      </c>
      <c r="P240" s="91"/>
      <c r="Q240" s="91" t="s">
        <v>868</v>
      </c>
    </row>
    <row r="241" spans="1:17">
      <c r="A241" s="11">
        <v>238</v>
      </c>
      <c r="B241" s="21">
        <v>1813004239</v>
      </c>
      <c r="C241" s="21" t="s">
        <v>69</v>
      </c>
      <c r="D241" s="21">
        <v>100</v>
      </c>
      <c r="E241" s="21">
        <v>0</v>
      </c>
      <c r="F241" s="21">
        <f>D241-E241</f>
        <v>100</v>
      </c>
      <c r="G241" s="22">
        <v>3.169</v>
      </c>
      <c r="H241" s="21">
        <f t="shared" si="6"/>
        <v>81.69</v>
      </c>
      <c r="I241" s="21">
        <v>60</v>
      </c>
      <c r="J241" s="21">
        <v>0</v>
      </c>
      <c r="K241" s="21">
        <f>I241+J241</f>
        <v>60</v>
      </c>
      <c r="L241" s="21">
        <v>60</v>
      </c>
      <c r="M241" s="21">
        <v>0</v>
      </c>
      <c r="N241" s="21">
        <f t="shared" si="7"/>
        <v>60</v>
      </c>
      <c r="O241" s="43">
        <f>F241*0.15+H241*0.6+K241*0.1+N241*0.15</f>
        <v>79.013999999999996</v>
      </c>
      <c r="P241" s="21"/>
      <c r="Q241" s="21" t="s">
        <v>849</v>
      </c>
    </row>
    <row r="242" spans="1:17">
      <c r="A242" s="11">
        <v>239</v>
      </c>
      <c r="B242" s="28">
        <v>181300413</v>
      </c>
      <c r="C242" s="28" t="s">
        <v>479</v>
      </c>
      <c r="D242" s="5">
        <v>100</v>
      </c>
      <c r="E242" s="5">
        <v>0</v>
      </c>
      <c r="F242" s="6">
        <v>100</v>
      </c>
      <c r="G242" s="41">
        <v>3.0430000000000001</v>
      </c>
      <c r="H242" s="7">
        <f t="shared" si="6"/>
        <v>80.429999999999993</v>
      </c>
      <c r="I242" s="5">
        <v>60</v>
      </c>
      <c r="J242" s="5">
        <v>0</v>
      </c>
      <c r="K242" s="5">
        <f>(I242+J242)</f>
        <v>60</v>
      </c>
      <c r="L242" s="5">
        <v>60</v>
      </c>
      <c r="M242" s="5">
        <v>5</v>
      </c>
      <c r="N242" s="5">
        <f>(L242+M242)</f>
        <v>65</v>
      </c>
      <c r="O242" s="7">
        <f>N242*0.15+F242*0.15+H242*0.6+K242*0.1</f>
        <v>79.007999999999996</v>
      </c>
      <c r="P242" s="21"/>
      <c r="Q242" s="21" t="s">
        <v>734</v>
      </c>
    </row>
    <row r="243" spans="1:17">
      <c r="A243" s="11">
        <v>240</v>
      </c>
      <c r="B243" s="6">
        <v>1813004140</v>
      </c>
      <c r="C243" s="6" t="s">
        <v>29</v>
      </c>
      <c r="D243" s="6">
        <v>100</v>
      </c>
      <c r="E243" s="6">
        <v>0</v>
      </c>
      <c r="F243" s="6">
        <v>100</v>
      </c>
      <c r="G243" s="6">
        <v>3.01</v>
      </c>
      <c r="H243" s="47">
        <v>80.099999999999994</v>
      </c>
      <c r="I243" s="6">
        <v>60</v>
      </c>
      <c r="J243" s="6">
        <v>0</v>
      </c>
      <c r="K243" s="6">
        <v>60</v>
      </c>
      <c r="L243" s="6">
        <v>60</v>
      </c>
      <c r="M243" s="6">
        <v>6</v>
      </c>
      <c r="N243" s="6">
        <v>66</v>
      </c>
      <c r="O243" s="7">
        <v>78.959999999999994</v>
      </c>
      <c r="P243" s="21"/>
      <c r="Q243" s="21" t="s">
        <v>849</v>
      </c>
    </row>
    <row r="244" spans="1:17">
      <c r="A244" s="11">
        <v>241</v>
      </c>
      <c r="B244" s="60" t="s">
        <v>473</v>
      </c>
      <c r="C244" s="6" t="s">
        <v>474</v>
      </c>
      <c r="D244" s="6">
        <v>100</v>
      </c>
      <c r="E244" s="6">
        <v>0</v>
      </c>
      <c r="F244" s="6">
        <v>100</v>
      </c>
      <c r="G244" s="6">
        <v>3.16</v>
      </c>
      <c r="H244" s="6">
        <v>81.599999999999994</v>
      </c>
      <c r="I244" s="6">
        <v>60</v>
      </c>
      <c r="J244" s="6">
        <v>0</v>
      </c>
      <c r="K244" s="6">
        <v>60</v>
      </c>
      <c r="L244" s="6">
        <v>60</v>
      </c>
      <c r="M244" s="6">
        <v>0</v>
      </c>
      <c r="N244" s="6">
        <v>60</v>
      </c>
      <c r="O244" s="7">
        <f>N244*0.15+K244*0.1+H244*0.6+F244*0.15</f>
        <v>78.959999999999994</v>
      </c>
      <c r="P244" s="21"/>
      <c r="Q244" s="21" t="s">
        <v>849</v>
      </c>
    </row>
    <row r="245" spans="1:17">
      <c r="A245" s="11">
        <v>242</v>
      </c>
      <c r="B245" s="28">
        <v>181300413</v>
      </c>
      <c r="C245" s="5" t="s">
        <v>480</v>
      </c>
      <c r="D245" s="5">
        <v>100</v>
      </c>
      <c r="E245" s="5">
        <v>0</v>
      </c>
      <c r="F245" s="6">
        <v>100</v>
      </c>
      <c r="G245" s="41">
        <v>3.1579999999999999</v>
      </c>
      <c r="H245" s="7">
        <f>(G245+5)*10</f>
        <v>81.58</v>
      </c>
      <c r="I245" s="5">
        <v>60</v>
      </c>
      <c r="J245" s="5">
        <v>0</v>
      </c>
      <c r="K245" s="5">
        <f>(I245+J245)</f>
        <v>60</v>
      </c>
      <c r="L245" s="5">
        <v>60</v>
      </c>
      <c r="M245" s="5">
        <v>0</v>
      </c>
      <c r="N245" s="5">
        <f>(L245+M245)</f>
        <v>60</v>
      </c>
      <c r="O245" s="7">
        <f>N245*0.15+F245*0.15+H245*0.6+K245*0.1</f>
        <v>78.948000000000008</v>
      </c>
      <c r="P245" s="21"/>
      <c r="Q245" s="21" t="s">
        <v>734</v>
      </c>
    </row>
    <row r="246" spans="1:17">
      <c r="A246" s="11">
        <v>243</v>
      </c>
      <c r="B246" s="54">
        <v>1813004829</v>
      </c>
      <c r="C246" s="54" t="s">
        <v>314</v>
      </c>
      <c r="D246" s="82">
        <v>100</v>
      </c>
      <c r="E246" s="82">
        <v>0</v>
      </c>
      <c r="F246" s="8">
        <f>D246-E246</f>
        <v>100</v>
      </c>
      <c r="G246" s="20">
        <v>2.9540000000000002</v>
      </c>
      <c r="H246" s="82">
        <f>(G246+5)*10</f>
        <v>79.540000000000006</v>
      </c>
      <c r="I246" s="82">
        <v>60</v>
      </c>
      <c r="J246" s="82">
        <v>0</v>
      </c>
      <c r="K246" s="82">
        <f>I246+J246</f>
        <v>60</v>
      </c>
      <c r="L246" s="82">
        <v>60</v>
      </c>
      <c r="M246" s="82">
        <v>8</v>
      </c>
      <c r="N246" s="82">
        <f>L246+M246</f>
        <v>68</v>
      </c>
      <c r="O246" s="9">
        <f>F246*0.15+H246*0.6+K246*0.1+N246*0.15</f>
        <v>78.924000000000007</v>
      </c>
      <c r="P246" s="51" t="s">
        <v>840</v>
      </c>
      <c r="Q246" s="51"/>
    </row>
    <row r="247" spans="1:17">
      <c r="A247" s="11">
        <v>244</v>
      </c>
      <c r="B247" s="42">
        <v>1813004410</v>
      </c>
      <c r="C247" s="21" t="s">
        <v>130</v>
      </c>
      <c r="D247" s="5">
        <v>100</v>
      </c>
      <c r="E247" s="5">
        <v>0</v>
      </c>
      <c r="F247" s="6">
        <f>D247-E247</f>
        <v>100</v>
      </c>
      <c r="G247" s="50">
        <v>3.1509999999999998</v>
      </c>
      <c r="H247" s="5">
        <f>(G247+5)*10</f>
        <v>81.509999999999991</v>
      </c>
      <c r="I247" s="5">
        <v>60</v>
      </c>
      <c r="J247" s="5">
        <v>0</v>
      </c>
      <c r="K247" s="5">
        <f>I247+J247</f>
        <v>60</v>
      </c>
      <c r="L247" s="5">
        <v>60</v>
      </c>
      <c r="M247" s="5">
        <v>0</v>
      </c>
      <c r="N247" s="5">
        <f>L247+M247</f>
        <v>60</v>
      </c>
      <c r="O247" s="17">
        <f>(F247*0.15)+(H247*0.6)+(K247*0.1)+(N247*0.15)</f>
        <v>78.905999999999992</v>
      </c>
      <c r="P247" s="21"/>
      <c r="Q247" s="21" t="s">
        <v>853</v>
      </c>
    </row>
    <row r="248" spans="1:17">
      <c r="A248" s="11">
        <v>245</v>
      </c>
      <c r="B248" s="88">
        <v>1813004145</v>
      </c>
      <c r="C248" s="88" t="s">
        <v>34</v>
      </c>
      <c r="D248" s="88">
        <v>100</v>
      </c>
      <c r="E248" s="88">
        <v>0</v>
      </c>
      <c r="F248" s="88">
        <v>100</v>
      </c>
      <c r="G248" s="88">
        <v>3</v>
      </c>
      <c r="H248" s="88">
        <v>80</v>
      </c>
      <c r="I248" s="88">
        <v>60</v>
      </c>
      <c r="J248" s="88">
        <v>0</v>
      </c>
      <c r="K248" s="88">
        <v>60</v>
      </c>
      <c r="L248" s="88">
        <v>60</v>
      </c>
      <c r="M248" s="88">
        <v>6</v>
      </c>
      <c r="N248" s="88">
        <v>66</v>
      </c>
      <c r="O248" s="86">
        <v>78.900000000000006</v>
      </c>
      <c r="P248" s="91"/>
      <c r="Q248" s="91" t="s">
        <v>868</v>
      </c>
    </row>
    <row r="249" spans="1:17">
      <c r="A249" s="11">
        <v>246</v>
      </c>
      <c r="B249" s="57">
        <v>18130041214</v>
      </c>
      <c r="C249" s="57" t="s">
        <v>701</v>
      </c>
      <c r="D249" s="5">
        <v>100</v>
      </c>
      <c r="E249" s="5">
        <v>0</v>
      </c>
      <c r="F249" s="6">
        <f>(D249-E249)*0.15</f>
        <v>15</v>
      </c>
      <c r="G249" s="68">
        <v>3.15</v>
      </c>
      <c r="H249" s="5">
        <f>(G249+5)*6</f>
        <v>48.900000000000006</v>
      </c>
      <c r="I249" s="5">
        <v>60</v>
      </c>
      <c r="J249" s="5">
        <v>0</v>
      </c>
      <c r="K249" s="5">
        <f>(I249+J249)*0.1</f>
        <v>6</v>
      </c>
      <c r="L249" s="5">
        <v>60</v>
      </c>
      <c r="M249" s="5">
        <v>0</v>
      </c>
      <c r="N249" s="5">
        <f>(L249+M249)*0.15</f>
        <v>9</v>
      </c>
      <c r="O249" s="7">
        <f>F249+H249+K249+N249</f>
        <v>78.900000000000006</v>
      </c>
      <c r="P249" s="21"/>
      <c r="Q249" s="21" t="s">
        <v>854</v>
      </c>
    </row>
    <row r="250" spans="1:17">
      <c r="A250" s="11">
        <v>247</v>
      </c>
      <c r="B250" s="21">
        <v>18130041640</v>
      </c>
      <c r="C250" s="21" t="s">
        <v>634</v>
      </c>
      <c r="D250" s="5">
        <v>100</v>
      </c>
      <c r="E250" s="5">
        <v>0</v>
      </c>
      <c r="F250" s="6">
        <v>100</v>
      </c>
      <c r="G250" s="22">
        <v>3.1459999999999999</v>
      </c>
      <c r="H250" s="36">
        <f>SUM(G250+5)*10</f>
        <v>81.460000000000008</v>
      </c>
      <c r="I250" s="5">
        <v>60</v>
      </c>
      <c r="J250" s="5">
        <v>0</v>
      </c>
      <c r="K250" s="5">
        <f>SUM(I250+J250)</f>
        <v>60</v>
      </c>
      <c r="L250" s="5">
        <v>60</v>
      </c>
      <c r="M250" s="5">
        <v>0</v>
      </c>
      <c r="N250" s="5">
        <f>SUM(L250+M250)</f>
        <v>60</v>
      </c>
      <c r="O250" s="17">
        <f>SUM(F250*0.15+H250*0.6+K250*0.1+N250*0.15)</f>
        <v>78.876000000000005</v>
      </c>
      <c r="P250" s="21"/>
      <c r="Q250" s="21" t="s">
        <v>849</v>
      </c>
    </row>
    <row r="251" spans="1:17">
      <c r="A251" s="11">
        <v>248</v>
      </c>
      <c r="B251" s="81">
        <v>1813004904</v>
      </c>
      <c r="C251" s="81" t="s">
        <v>334</v>
      </c>
      <c r="D251" s="82">
        <v>100</v>
      </c>
      <c r="E251" s="82">
        <v>0</v>
      </c>
      <c r="F251" s="8">
        <v>100</v>
      </c>
      <c r="G251" s="9">
        <v>3.1379999999999999</v>
      </c>
      <c r="H251" s="82">
        <f>50+G251*10</f>
        <v>81.38</v>
      </c>
      <c r="I251" s="82">
        <v>60</v>
      </c>
      <c r="J251" s="82">
        <v>0</v>
      </c>
      <c r="K251" s="82">
        <v>60</v>
      </c>
      <c r="L251" s="82">
        <v>60</v>
      </c>
      <c r="M251" s="82">
        <v>0</v>
      </c>
      <c r="N251" s="82">
        <f>L251+M251</f>
        <v>60</v>
      </c>
      <c r="O251" s="9">
        <f>F251*0.15+H251*0.6+K251*0.1+N251*0.15</f>
        <v>78.828000000000003</v>
      </c>
      <c r="P251" s="51" t="s">
        <v>840</v>
      </c>
      <c r="Q251" s="51"/>
    </row>
    <row r="252" spans="1:17">
      <c r="A252" s="11">
        <v>249</v>
      </c>
      <c r="B252" s="78">
        <v>1813004137</v>
      </c>
      <c r="C252" s="78" t="s">
        <v>27</v>
      </c>
      <c r="D252" s="78">
        <v>100</v>
      </c>
      <c r="E252" s="78">
        <v>0</v>
      </c>
      <c r="F252" s="78">
        <v>100</v>
      </c>
      <c r="G252" s="78">
        <v>2.7</v>
      </c>
      <c r="H252" s="78">
        <v>77</v>
      </c>
      <c r="I252" s="78">
        <v>60</v>
      </c>
      <c r="J252" s="78">
        <v>0</v>
      </c>
      <c r="K252" s="78">
        <v>60</v>
      </c>
      <c r="L252" s="78">
        <v>60</v>
      </c>
      <c r="M252" s="78">
        <v>17.2</v>
      </c>
      <c r="N252" s="78">
        <v>77.2</v>
      </c>
      <c r="O252" s="79">
        <v>78.78</v>
      </c>
      <c r="P252" s="105"/>
      <c r="Q252" s="105" t="s">
        <v>855</v>
      </c>
    </row>
    <row r="253" spans="1:17">
      <c r="A253" s="11">
        <v>250</v>
      </c>
      <c r="B253" s="6">
        <v>1813004143</v>
      </c>
      <c r="C253" s="6" t="s">
        <v>32</v>
      </c>
      <c r="D253" s="6">
        <v>100</v>
      </c>
      <c r="E253" s="6">
        <v>0</v>
      </c>
      <c r="F253" s="6">
        <v>100</v>
      </c>
      <c r="G253" s="6">
        <v>2.98</v>
      </c>
      <c r="H253" s="6">
        <v>79.8</v>
      </c>
      <c r="I253" s="6">
        <v>60</v>
      </c>
      <c r="J253" s="6">
        <v>0</v>
      </c>
      <c r="K253" s="6">
        <v>60</v>
      </c>
      <c r="L253" s="6">
        <v>60</v>
      </c>
      <c r="M253" s="6">
        <v>6</v>
      </c>
      <c r="N253" s="6">
        <v>66</v>
      </c>
      <c r="O253" s="7">
        <v>78.78</v>
      </c>
      <c r="P253" s="21"/>
      <c r="Q253" s="21" t="s">
        <v>849</v>
      </c>
    </row>
    <row r="254" spans="1:17">
      <c r="A254" s="11">
        <v>251</v>
      </c>
      <c r="B254" s="85">
        <v>181300413</v>
      </c>
      <c r="C254" s="85" t="s">
        <v>481</v>
      </c>
      <c r="D254" s="84">
        <v>100</v>
      </c>
      <c r="E254" s="84">
        <v>0</v>
      </c>
      <c r="F254" s="88">
        <v>100</v>
      </c>
      <c r="G254" s="95">
        <v>3.1269999999999998</v>
      </c>
      <c r="H254" s="86">
        <f>(G254+5)*10</f>
        <v>81.269999999999982</v>
      </c>
      <c r="I254" s="84">
        <v>60</v>
      </c>
      <c r="J254" s="84">
        <v>0</v>
      </c>
      <c r="K254" s="84">
        <f>(I254+J254)</f>
        <v>60</v>
      </c>
      <c r="L254" s="84">
        <v>60</v>
      </c>
      <c r="M254" s="84">
        <v>0</v>
      </c>
      <c r="N254" s="84">
        <f>(L254+M254)</f>
        <v>60</v>
      </c>
      <c r="O254" s="86">
        <f>N254*0.15+F254*0.15+H254*0.6+K254*0.1</f>
        <v>78.761999999999986</v>
      </c>
      <c r="P254" s="91"/>
      <c r="Q254" s="91" t="s">
        <v>868</v>
      </c>
    </row>
    <row r="255" spans="1:17">
      <c r="A255" s="11">
        <v>252</v>
      </c>
      <c r="B255" s="42">
        <v>1813004401</v>
      </c>
      <c r="C255" s="21" t="s">
        <v>122</v>
      </c>
      <c r="D255" s="5">
        <v>100</v>
      </c>
      <c r="E255" s="5">
        <v>0</v>
      </c>
      <c r="F255" s="6">
        <f>D255-E255</f>
        <v>100</v>
      </c>
      <c r="G255" s="50">
        <v>2.9249999999999998</v>
      </c>
      <c r="H255" s="5">
        <f>(G255+5)*10</f>
        <v>79.25</v>
      </c>
      <c r="I255" s="5">
        <v>60</v>
      </c>
      <c r="J255" s="5">
        <v>0</v>
      </c>
      <c r="K255" s="5">
        <f>I255+J255</f>
        <v>60</v>
      </c>
      <c r="L255" s="5">
        <v>60</v>
      </c>
      <c r="M255" s="5">
        <v>8</v>
      </c>
      <c r="N255" s="5">
        <f>L255+M255</f>
        <v>68</v>
      </c>
      <c r="O255" s="17">
        <f>(F255*0.15)+(H255*0.6)+(K255*0.1)+(N255*0.15)</f>
        <v>78.75</v>
      </c>
      <c r="P255" s="21"/>
      <c r="Q255" s="21" t="s">
        <v>849</v>
      </c>
    </row>
    <row r="256" spans="1:17">
      <c r="A256" s="11">
        <v>253</v>
      </c>
      <c r="B256" s="5">
        <v>1813004719</v>
      </c>
      <c r="C256" s="5" t="s">
        <v>261</v>
      </c>
      <c r="D256" s="5">
        <v>100</v>
      </c>
      <c r="E256" s="5">
        <v>0</v>
      </c>
      <c r="F256" s="5">
        <v>100</v>
      </c>
      <c r="G256" s="5">
        <v>3.125</v>
      </c>
      <c r="H256" s="5">
        <f>(G256+5)*10</f>
        <v>81.25</v>
      </c>
      <c r="I256" s="5">
        <v>60</v>
      </c>
      <c r="J256" s="5">
        <v>0</v>
      </c>
      <c r="K256" s="5">
        <v>60</v>
      </c>
      <c r="L256" s="5">
        <v>60</v>
      </c>
      <c r="M256" s="5">
        <v>0</v>
      </c>
      <c r="N256" s="5">
        <v>60</v>
      </c>
      <c r="O256" s="7">
        <f>F256*0.15+H256*0.6+K256*0.1+N256*0.15</f>
        <v>78.75</v>
      </c>
      <c r="P256" s="21"/>
      <c r="Q256" s="21" t="s">
        <v>734</v>
      </c>
    </row>
    <row r="257" spans="1:17">
      <c r="A257" s="11">
        <v>254</v>
      </c>
      <c r="B257" s="2">
        <v>18130041410</v>
      </c>
      <c r="C257" s="2" t="s">
        <v>525</v>
      </c>
      <c r="D257" s="21">
        <v>60</v>
      </c>
      <c r="E257" s="5">
        <v>0</v>
      </c>
      <c r="F257" s="6">
        <v>15</v>
      </c>
      <c r="G257" s="22">
        <v>3.125</v>
      </c>
      <c r="H257" s="17">
        <f>(G257+5)*10*0.6</f>
        <v>48.75</v>
      </c>
      <c r="I257" s="5">
        <v>60</v>
      </c>
      <c r="J257" s="5">
        <v>0</v>
      </c>
      <c r="K257" s="5">
        <f>(I257+J257)*0.1</f>
        <v>6</v>
      </c>
      <c r="L257" s="5">
        <v>60</v>
      </c>
      <c r="M257" s="5">
        <v>0</v>
      </c>
      <c r="N257" s="5">
        <f>(L257+M257)*0.15</f>
        <v>9</v>
      </c>
      <c r="O257" s="7">
        <f>F257+H257+K257+N257</f>
        <v>78.75</v>
      </c>
      <c r="P257" s="21"/>
      <c r="Q257" s="21" t="s">
        <v>734</v>
      </c>
    </row>
    <row r="258" spans="1:17">
      <c r="A258" s="11">
        <v>255</v>
      </c>
      <c r="B258" s="98">
        <v>18130041423</v>
      </c>
      <c r="C258" s="98" t="s">
        <v>536</v>
      </c>
      <c r="D258" s="91">
        <v>60</v>
      </c>
      <c r="E258" s="84">
        <v>0</v>
      </c>
      <c r="F258" s="88">
        <v>15</v>
      </c>
      <c r="G258" s="99">
        <v>3.1230000000000002</v>
      </c>
      <c r="H258" s="90">
        <f>(G258+5)*10*0.6</f>
        <v>48.738000000000007</v>
      </c>
      <c r="I258" s="84">
        <v>60</v>
      </c>
      <c r="J258" s="84">
        <v>0</v>
      </c>
      <c r="K258" s="84">
        <f>(I258+J258)*0.1</f>
        <v>6</v>
      </c>
      <c r="L258" s="84">
        <v>60</v>
      </c>
      <c r="M258" s="84">
        <v>0</v>
      </c>
      <c r="N258" s="84">
        <f>(L258+M258)*0.15</f>
        <v>9</v>
      </c>
      <c r="O258" s="86">
        <f>F258+H258+K258+N258</f>
        <v>78.738</v>
      </c>
      <c r="P258" s="91"/>
      <c r="Q258" s="91" t="s">
        <v>868</v>
      </c>
    </row>
    <row r="259" spans="1:17">
      <c r="A259" s="11">
        <v>256</v>
      </c>
      <c r="B259" s="53">
        <v>1813004124</v>
      </c>
      <c r="C259" s="53" t="s">
        <v>16</v>
      </c>
      <c r="D259" s="11">
        <v>100</v>
      </c>
      <c r="E259" s="11">
        <v>0</v>
      </c>
      <c r="F259" s="11">
        <v>100</v>
      </c>
      <c r="G259" s="11">
        <v>2.97</v>
      </c>
      <c r="H259" s="11">
        <v>79.7</v>
      </c>
      <c r="I259" s="11">
        <v>60</v>
      </c>
      <c r="J259" s="11">
        <v>0</v>
      </c>
      <c r="K259" s="11">
        <v>60</v>
      </c>
      <c r="L259" s="11">
        <v>60</v>
      </c>
      <c r="M259" s="11">
        <v>6</v>
      </c>
      <c r="N259" s="11">
        <v>66</v>
      </c>
      <c r="O259" s="12">
        <v>78.72</v>
      </c>
      <c r="P259" s="51" t="s">
        <v>840</v>
      </c>
      <c r="Q259" s="19" t="s">
        <v>856</v>
      </c>
    </row>
    <row r="260" spans="1:17">
      <c r="A260" s="11">
        <v>257</v>
      </c>
      <c r="B260" s="57">
        <v>18130041227</v>
      </c>
      <c r="C260" s="63" t="s">
        <v>712</v>
      </c>
      <c r="D260" s="5">
        <v>100</v>
      </c>
      <c r="E260" s="5">
        <v>0</v>
      </c>
      <c r="F260" s="6">
        <f>(D260-E260)*0.15</f>
        <v>15</v>
      </c>
      <c r="G260" s="68">
        <v>3.02</v>
      </c>
      <c r="H260" s="5">
        <f>(G260+5)*6</f>
        <v>48.12</v>
      </c>
      <c r="I260" s="5">
        <v>60</v>
      </c>
      <c r="J260" s="5">
        <v>0</v>
      </c>
      <c r="K260" s="5">
        <f>(I260+J260)*0.1</f>
        <v>6</v>
      </c>
      <c r="L260" s="5">
        <v>60</v>
      </c>
      <c r="M260" s="5">
        <v>4</v>
      </c>
      <c r="N260" s="5">
        <f>(L260+M260)*0.15</f>
        <v>9.6</v>
      </c>
      <c r="O260" s="7">
        <f>N260+K260+H260+F260</f>
        <v>78.72</v>
      </c>
      <c r="P260" s="21"/>
      <c r="Q260" s="21" t="s">
        <v>734</v>
      </c>
    </row>
    <row r="261" spans="1:17">
      <c r="A261" s="11">
        <v>258</v>
      </c>
      <c r="B261" s="85">
        <v>18130041036</v>
      </c>
      <c r="C261" s="85" t="s">
        <v>397</v>
      </c>
      <c r="D261" s="84">
        <v>100</v>
      </c>
      <c r="E261" s="84">
        <v>0</v>
      </c>
      <c r="F261" s="84">
        <v>100</v>
      </c>
      <c r="G261" s="84">
        <v>3.02</v>
      </c>
      <c r="H261" s="84">
        <f>(G261+5)*10</f>
        <v>80.199999999999989</v>
      </c>
      <c r="I261" s="85">
        <v>60</v>
      </c>
      <c r="J261" s="84">
        <v>0</v>
      </c>
      <c r="K261" s="84">
        <f>I261+J261</f>
        <v>60</v>
      </c>
      <c r="L261" s="84">
        <v>60</v>
      </c>
      <c r="M261" s="84">
        <v>4</v>
      </c>
      <c r="N261" s="84">
        <f>L261+M261</f>
        <v>64</v>
      </c>
      <c r="O261" s="86">
        <f>F261*15%+H261*60%+K261*10%+N261*15%</f>
        <v>78.719999999999985</v>
      </c>
      <c r="P261" s="91"/>
      <c r="Q261" s="91" t="s">
        <v>868</v>
      </c>
    </row>
    <row r="262" spans="1:17">
      <c r="A262" s="11">
        <v>259</v>
      </c>
      <c r="B262" s="1">
        <v>18130041723</v>
      </c>
      <c r="C262" s="1" t="s">
        <v>656</v>
      </c>
      <c r="D262" s="5">
        <v>100</v>
      </c>
      <c r="E262" s="5">
        <v>0</v>
      </c>
      <c r="F262" s="6">
        <v>100</v>
      </c>
      <c r="G262" s="41">
        <v>3.0129999999999999</v>
      </c>
      <c r="H262" s="41">
        <f>(G262+5)*10</f>
        <v>80.13</v>
      </c>
      <c r="I262" s="5">
        <v>60</v>
      </c>
      <c r="J262" s="5">
        <v>0</v>
      </c>
      <c r="K262" s="5">
        <v>60</v>
      </c>
      <c r="L262" s="5">
        <v>60</v>
      </c>
      <c r="M262" s="5">
        <v>4</v>
      </c>
      <c r="N262" s="5">
        <f>L262+M262</f>
        <v>64</v>
      </c>
      <c r="O262" s="7">
        <f>F262*0.15+H262*0.6+K262*0.1+N262*0.15</f>
        <v>78.677999999999997</v>
      </c>
      <c r="P262" s="21"/>
      <c r="Q262" s="21" t="s">
        <v>857</v>
      </c>
    </row>
    <row r="263" spans="1:17" s="76" customFormat="1">
      <c r="A263" s="11">
        <v>260</v>
      </c>
      <c r="B263" s="11">
        <v>1813004103</v>
      </c>
      <c r="C263" s="11" t="s">
        <v>1</v>
      </c>
      <c r="D263" s="11">
        <v>100</v>
      </c>
      <c r="E263" s="11">
        <v>0</v>
      </c>
      <c r="F263" s="11">
        <v>100</v>
      </c>
      <c r="G263" s="11">
        <v>2.96</v>
      </c>
      <c r="H263" s="11">
        <v>79.599999999999994</v>
      </c>
      <c r="I263" s="11">
        <v>60</v>
      </c>
      <c r="J263" s="11">
        <v>0</v>
      </c>
      <c r="K263" s="11">
        <v>60</v>
      </c>
      <c r="L263" s="11">
        <v>60</v>
      </c>
      <c r="M263" s="11">
        <v>6</v>
      </c>
      <c r="N263" s="11">
        <v>66</v>
      </c>
      <c r="O263" s="12">
        <v>78.66</v>
      </c>
      <c r="P263" s="51" t="s">
        <v>840</v>
      </c>
      <c r="Q263" s="19" t="s">
        <v>740</v>
      </c>
    </row>
    <row r="264" spans="1:17">
      <c r="A264" s="11">
        <v>261</v>
      </c>
      <c r="B264" s="88">
        <v>1813004139</v>
      </c>
      <c r="C264" s="88" t="s">
        <v>28</v>
      </c>
      <c r="D264" s="88">
        <v>100</v>
      </c>
      <c r="E264" s="88">
        <v>0</v>
      </c>
      <c r="F264" s="88">
        <v>100</v>
      </c>
      <c r="G264" s="88">
        <v>2.96</v>
      </c>
      <c r="H264" s="88">
        <v>79.599999999999994</v>
      </c>
      <c r="I264" s="88">
        <v>60</v>
      </c>
      <c r="J264" s="88">
        <v>0</v>
      </c>
      <c r="K264" s="88">
        <v>60</v>
      </c>
      <c r="L264" s="88">
        <v>60</v>
      </c>
      <c r="M264" s="88">
        <v>6</v>
      </c>
      <c r="N264" s="88">
        <v>66</v>
      </c>
      <c r="O264" s="86">
        <v>78.66</v>
      </c>
      <c r="P264" s="91"/>
      <c r="Q264" s="91" t="s">
        <v>868</v>
      </c>
    </row>
    <row r="265" spans="1:17">
      <c r="A265" s="11">
        <v>262</v>
      </c>
      <c r="B265" s="6">
        <v>1813004148</v>
      </c>
      <c r="C265" s="6" t="s">
        <v>37</v>
      </c>
      <c r="D265" s="6">
        <v>100</v>
      </c>
      <c r="E265" s="6">
        <v>0</v>
      </c>
      <c r="F265" s="6">
        <v>100</v>
      </c>
      <c r="G265" s="6">
        <v>2.96</v>
      </c>
      <c r="H265" s="6">
        <v>79.599999999999994</v>
      </c>
      <c r="I265" s="6">
        <v>60</v>
      </c>
      <c r="J265" s="6">
        <v>0</v>
      </c>
      <c r="K265" s="6">
        <v>60</v>
      </c>
      <c r="L265" s="6">
        <v>60</v>
      </c>
      <c r="M265" s="6">
        <v>6</v>
      </c>
      <c r="N265" s="6">
        <v>66</v>
      </c>
      <c r="O265" s="7">
        <v>78.66</v>
      </c>
      <c r="P265" s="21"/>
      <c r="Q265" s="21" t="s">
        <v>733</v>
      </c>
    </row>
    <row r="266" spans="1:17">
      <c r="A266" s="11">
        <v>263</v>
      </c>
      <c r="B266" s="54">
        <v>1813004817</v>
      </c>
      <c r="C266" s="54" t="s">
        <v>302</v>
      </c>
      <c r="D266" s="82">
        <v>100</v>
      </c>
      <c r="E266" s="82">
        <v>0</v>
      </c>
      <c r="F266" s="8">
        <f>D266-E266</f>
        <v>100</v>
      </c>
      <c r="G266" s="20">
        <v>3.01</v>
      </c>
      <c r="H266" s="82">
        <f>(G266+5)*10</f>
        <v>80.099999999999994</v>
      </c>
      <c r="I266" s="82">
        <v>60</v>
      </c>
      <c r="J266" s="82">
        <v>0</v>
      </c>
      <c r="K266" s="82">
        <f>I266+J266</f>
        <v>60</v>
      </c>
      <c r="L266" s="82">
        <v>60</v>
      </c>
      <c r="M266" s="82">
        <v>4</v>
      </c>
      <c r="N266" s="82">
        <f>L266+M266</f>
        <v>64</v>
      </c>
      <c r="O266" s="9">
        <f>F266*0.15+H266*0.6+K266*0.1+N266*0.15</f>
        <v>78.66</v>
      </c>
      <c r="P266" s="51" t="s">
        <v>840</v>
      </c>
      <c r="Q266" s="51"/>
    </row>
    <row r="267" spans="1:17">
      <c r="A267" s="11">
        <v>264</v>
      </c>
      <c r="B267" s="84">
        <v>1614011042</v>
      </c>
      <c r="C267" s="84" t="s">
        <v>372</v>
      </c>
      <c r="D267" s="84">
        <v>100</v>
      </c>
      <c r="E267" s="84">
        <v>0</v>
      </c>
      <c r="F267" s="84">
        <v>100</v>
      </c>
      <c r="G267" s="84">
        <v>3.11</v>
      </c>
      <c r="H267" s="84">
        <f>(G267+5)*10</f>
        <v>81.099999999999994</v>
      </c>
      <c r="I267" s="84">
        <v>60</v>
      </c>
      <c r="J267" s="84">
        <v>0</v>
      </c>
      <c r="K267" s="84">
        <f>I267+J267</f>
        <v>60</v>
      </c>
      <c r="L267" s="84">
        <v>60</v>
      </c>
      <c r="M267" s="84">
        <v>0</v>
      </c>
      <c r="N267" s="84">
        <f>L267+M267</f>
        <v>60</v>
      </c>
      <c r="O267" s="86">
        <f>F267*15%+H267*60%+K267*10%+N267*15%</f>
        <v>78.66</v>
      </c>
      <c r="P267" s="91"/>
      <c r="Q267" s="91" t="s">
        <v>868</v>
      </c>
    </row>
    <row r="268" spans="1:17">
      <c r="A268" s="11">
        <v>265</v>
      </c>
      <c r="B268" s="88">
        <v>18130041136</v>
      </c>
      <c r="C268" s="88" t="s">
        <v>457</v>
      </c>
      <c r="D268" s="88">
        <v>100</v>
      </c>
      <c r="E268" s="88">
        <v>0</v>
      </c>
      <c r="F268" s="88">
        <v>100</v>
      </c>
      <c r="G268" s="88">
        <v>3.11</v>
      </c>
      <c r="H268" s="88">
        <v>81.099999999999994</v>
      </c>
      <c r="I268" s="88">
        <v>60</v>
      </c>
      <c r="J268" s="88">
        <v>0</v>
      </c>
      <c r="K268" s="88">
        <v>60</v>
      </c>
      <c r="L268" s="88">
        <v>60</v>
      </c>
      <c r="M268" s="88">
        <v>0</v>
      </c>
      <c r="N268" s="88">
        <v>60</v>
      </c>
      <c r="O268" s="86">
        <f>N268*0.15+K268*0.1+H268*0.6+F268*0.15</f>
        <v>78.66</v>
      </c>
      <c r="P268" s="91"/>
      <c r="Q268" s="91" t="s">
        <v>868</v>
      </c>
    </row>
    <row r="269" spans="1:17">
      <c r="A269" s="11">
        <v>266</v>
      </c>
      <c r="B269" s="87">
        <v>18130041217</v>
      </c>
      <c r="C269" s="87" t="s">
        <v>704</v>
      </c>
      <c r="D269" s="84">
        <v>100</v>
      </c>
      <c r="E269" s="84">
        <v>0</v>
      </c>
      <c r="F269" s="88">
        <f>(D269-E269)*0.15</f>
        <v>15</v>
      </c>
      <c r="G269" s="89">
        <v>3.11</v>
      </c>
      <c r="H269" s="84">
        <f>(G269+5)*6</f>
        <v>48.66</v>
      </c>
      <c r="I269" s="84">
        <v>60</v>
      </c>
      <c r="J269" s="84">
        <v>0</v>
      </c>
      <c r="K269" s="84">
        <f>(I269+J269)*0.1</f>
        <v>6</v>
      </c>
      <c r="L269" s="84">
        <v>60</v>
      </c>
      <c r="M269" s="84">
        <v>0</v>
      </c>
      <c r="N269" s="84">
        <f>(L269+M269)*0.15</f>
        <v>9</v>
      </c>
      <c r="O269" s="86">
        <f>F269+H269+K269+N269</f>
        <v>78.66</v>
      </c>
      <c r="P269" s="91"/>
      <c r="Q269" s="91" t="s">
        <v>868</v>
      </c>
    </row>
    <row r="270" spans="1:17">
      <c r="A270" s="11">
        <v>267</v>
      </c>
      <c r="B270" s="85">
        <v>181300413</v>
      </c>
      <c r="C270" s="85" t="s">
        <v>482</v>
      </c>
      <c r="D270" s="84">
        <v>100</v>
      </c>
      <c r="E270" s="84">
        <v>0</v>
      </c>
      <c r="F270" s="88">
        <v>100</v>
      </c>
      <c r="G270" s="95">
        <v>3.109</v>
      </c>
      <c r="H270" s="86">
        <f>(G270+5)*10</f>
        <v>81.09</v>
      </c>
      <c r="I270" s="84">
        <v>60</v>
      </c>
      <c r="J270" s="84">
        <v>0</v>
      </c>
      <c r="K270" s="84">
        <f>(I270+J270)</f>
        <v>60</v>
      </c>
      <c r="L270" s="84">
        <v>60</v>
      </c>
      <c r="M270" s="84">
        <v>0</v>
      </c>
      <c r="N270" s="84">
        <f>(L270+M270)</f>
        <v>60</v>
      </c>
      <c r="O270" s="86">
        <f>N270*0.15+F270*0.15+H270*0.6+K270*0.1</f>
        <v>78.653999999999996</v>
      </c>
      <c r="P270" s="91"/>
      <c r="Q270" s="91" t="s">
        <v>868</v>
      </c>
    </row>
    <row r="271" spans="1:17" s="76" customFormat="1">
      <c r="A271" s="11">
        <v>268</v>
      </c>
      <c r="B271" s="21">
        <v>18130041629</v>
      </c>
      <c r="C271" s="28" t="s">
        <v>624</v>
      </c>
      <c r="D271" s="5">
        <v>100</v>
      </c>
      <c r="E271" s="5">
        <v>0</v>
      </c>
      <c r="F271" s="6">
        <v>100</v>
      </c>
      <c r="G271" s="22">
        <v>3.1080000000000001</v>
      </c>
      <c r="H271" s="36">
        <f>SUM(G271+5)*10</f>
        <v>81.080000000000013</v>
      </c>
      <c r="I271" s="5">
        <v>60</v>
      </c>
      <c r="J271" s="5">
        <v>0</v>
      </c>
      <c r="K271" s="5">
        <f>SUM(I271+J271)</f>
        <v>60</v>
      </c>
      <c r="L271" s="5">
        <v>60</v>
      </c>
      <c r="M271" s="5">
        <v>0</v>
      </c>
      <c r="N271" s="5">
        <f>SUM(L271+M271)</f>
        <v>60</v>
      </c>
      <c r="O271" s="17">
        <f>SUM(F271*0.15+H271*0.6+K271*0.1+N271*0.15)</f>
        <v>78.647999999999996</v>
      </c>
      <c r="P271" s="21"/>
      <c r="Q271" s="21" t="s">
        <v>858</v>
      </c>
    </row>
    <row r="272" spans="1:17">
      <c r="A272" s="11">
        <v>269</v>
      </c>
      <c r="B272" s="32">
        <v>181300413</v>
      </c>
      <c r="C272" s="32" t="s">
        <v>483</v>
      </c>
      <c r="D272" s="82">
        <v>100</v>
      </c>
      <c r="E272" s="82">
        <v>0</v>
      </c>
      <c r="F272" s="8">
        <v>100</v>
      </c>
      <c r="G272" s="33">
        <v>3.0049999999999999</v>
      </c>
      <c r="H272" s="9">
        <f>(G272+5)*10</f>
        <v>80.049999999999983</v>
      </c>
      <c r="I272" s="82">
        <v>60</v>
      </c>
      <c r="J272" s="82">
        <v>0</v>
      </c>
      <c r="K272" s="82">
        <f>(I272+J272)</f>
        <v>60</v>
      </c>
      <c r="L272" s="82">
        <v>60</v>
      </c>
      <c r="M272" s="82">
        <v>4</v>
      </c>
      <c r="N272" s="82">
        <f>(L272+M272)</f>
        <v>64</v>
      </c>
      <c r="O272" s="9">
        <f>N272*0.15+F272*0.15+H272*0.6+K272*0.1</f>
        <v>78.63</v>
      </c>
      <c r="P272" s="51" t="s">
        <v>840</v>
      </c>
      <c r="Q272" s="51" t="s">
        <v>851</v>
      </c>
    </row>
    <row r="273" spans="1:17">
      <c r="A273" s="11">
        <v>270</v>
      </c>
      <c r="B273" s="85">
        <v>181300413</v>
      </c>
      <c r="C273" s="85" t="s">
        <v>484</v>
      </c>
      <c r="D273" s="84">
        <v>100</v>
      </c>
      <c r="E273" s="84">
        <v>0</v>
      </c>
      <c r="F273" s="88">
        <v>100</v>
      </c>
      <c r="G273" s="95">
        <v>3.1019999999999999</v>
      </c>
      <c r="H273" s="86">
        <f>(G273+5)*10</f>
        <v>81.02000000000001</v>
      </c>
      <c r="I273" s="84">
        <v>60</v>
      </c>
      <c r="J273" s="84">
        <v>0</v>
      </c>
      <c r="K273" s="84">
        <f>(I273+J273)</f>
        <v>60</v>
      </c>
      <c r="L273" s="84">
        <v>60</v>
      </c>
      <c r="M273" s="84">
        <v>0</v>
      </c>
      <c r="N273" s="84">
        <f>(L273+M273)</f>
        <v>60</v>
      </c>
      <c r="O273" s="86">
        <f>N273*0.15+F273*0.15+H273*0.6+K273*0.1</f>
        <v>78.611999999999995</v>
      </c>
      <c r="P273" s="91"/>
      <c r="Q273" s="91" t="s">
        <v>868</v>
      </c>
    </row>
    <row r="274" spans="1:17">
      <c r="A274" s="11">
        <v>271</v>
      </c>
      <c r="B274" s="54">
        <v>18130041416</v>
      </c>
      <c r="C274" s="54" t="s">
        <v>531</v>
      </c>
      <c r="D274" s="81">
        <v>60</v>
      </c>
      <c r="E274" s="82">
        <v>0</v>
      </c>
      <c r="F274" s="8">
        <v>15</v>
      </c>
      <c r="G274" s="20">
        <v>2.8980000000000001</v>
      </c>
      <c r="H274" s="16">
        <f>(G274+5)*10*0.6</f>
        <v>47.387999999999991</v>
      </c>
      <c r="I274" s="82">
        <v>60</v>
      </c>
      <c r="J274" s="82">
        <v>0</v>
      </c>
      <c r="K274" s="82">
        <f>(I274+J274)*0.1</f>
        <v>6</v>
      </c>
      <c r="L274" s="82">
        <v>60</v>
      </c>
      <c r="M274" s="82">
        <v>8</v>
      </c>
      <c r="N274" s="82">
        <f>(L274+M274)*0.15</f>
        <v>10.199999999999999</v>
      </c>
      <c r="O274" s="9">
        <f>F274+H274+K274+N274</f>
        <v>78.587999999999994</v>
      </c>
      <c r="P274" s="51" t="s">
        <v>840</v>
      </c>
      <c r="Q274" s="51"/>
    </row>
    <row r="275" spans="1:17">
      <c r="A275" s="11">
        <v>272</v>
      </c>
      <c r="B275" s="28">
        <v>18130041529</v>
      </c>
      <c r="C275" s="28" t="s">
        <v>583</v>
      </c>
      <c r="D275" s="5">
        <v>100</v>
      </c>
      <c r="E275" s="5">
        <v>0</v>
      </c>
      <c r="F275" s="6">
        <f>D275-E275</f>
        <v>100</v>
      </c>
      <c r="G275" s="17">
        <v>3.0419999999999998</v>
      </c>
      <c r="H275" s="17">
        <f>(G275+5)*10</f>
        <v>80.42</v>
      </c>
      <c r="I275" s="5">
        <v>60</v>
      </c>
      <c r="J275" s="5">
        <v>0</v>
      </c>
      <c r="K275" s="5">
        <f>I275+J275</f>
        <v>60</v>
      </c>
      <c r="L275" s="5">
        <v>60</v>
      </c>
      <c r="M275" s="5">
        <v>2</v>
      </c>
      <c r="N275" s="5">
        <f>L275+M275</f>
        <v>62</v>
      </c>
      <c r="O275" s="7">
        <f>F275*0.15+H275*0.6+K275*0.1+N275*0.15</f>
        <v>78.552000000000007</v>
      </c>
      <c r="P275" s="21"/>
      <c r="Q275" s="21" t="s">
        <v>733</v>
      </c>
    </row>
    <row r="276" spans="1:17">
      <c r="A276" s="11">
        <v>273</v>
      </c>
      <c r="B276" s="2">
        <v>18130041440</v>
      </c>
      <c r="C276" s="2" t="s">
        <v>553</v>
      </c>
      <c r="D276" s="21">
        <v>60</v>
      </c>
      <c r="E276" s="5">
        <v>0</v>
      </c>
      <c r="F276" s="6">
        <v>15</v>
      </c>
      <c r="G276" s="22">
        <v>3.0910000000000002</v>
      </c>
      <c r="H276" s="17">
        <f>(G276+5)*10*0.6</f>
        <v>48.546000000000006</v>
      </c>
      <c r="I276" s="5">
        <v>60</v>
      </c>
      <c r="J276" s="5">
        <v>0</v>
      </c>
      <c r="K276" s="5">
        <f>(I276+J276)*0.1</f>
        <v>6</v>
      </c>
      <c r="L276" s="5">
        <v>60</v>
      </c>
      <c r="M276" s="5">
        <v>0</v>
      </c>
      <c r="N276" s="5">
        <f>(L276+M276)*0.15</f>
        <v>9</v>
      </c>
      <c r="O276" s="7">
        <f>F276+H276+K276+N276</f>
        <v>78.546000000000006</v>
      </c>
      <c r="P276" s="21"/>
      <c r="Q276" s="21" t="s">
        <v>733</v>
      </c>
    </row>
    <row r="277" spans="1:17">
      <c r="A277" s="11">
        <v>274</v>
      </c>
      <c r="B277" s="56" t="s">
        <v>407</v>
      </c>
      <c r="C277" s="56" t="s">
        <v>408</v>
      </c>
      <c r="D277" s="37">
        <v>100</v>
      </c>
      <c r="E277" s="37">
        <v>0</v>
      </c>
      <c r="F277" s="37">
        <v>100</v>
      </c>
      <c r="G277" s="37">
        <v>2.99</v>
      </c>
      <c r="H277" s="37">
        <v>79.900000000000006</v>
      </c>
      <c r="I277" s="37">
        <v>60</v>
      </c>
      <c r="J277" s="37">
        <v>0</v>
      </c>
      <c r="K277" s="37">
        <v>60</v>
      </c>
      <c r="L277" s="37">
        <v>60</v>
      </c>
      <c r="M277" s="37">
        <v>4</v>
      </c>
      <c r="N277" s="37">
        <v>64</v>
      </c>
      <c r="O277" s="12">
        <f>N277*0.15+K277*0.1+H277*0.6+F277*0.15</f>
        <v>78.540000000000006</v>
      </c>
      <c r="P277" s="51" t="s">
        <v>840</v>
      </c>
      <c r="Q277" s="51"/>
    </row>
    <row r="278" spans="1:17">
      <c r="A278" s="11">
        <v>275</v>
      </c>
      <c r="B278" s="84"/>
      <c r="C278" s="84" t="s">
        <v>391</v>
      </c>
      <c r="D278" s="84">
        <v>100</v>
      </c>
      <c r="E278" s="84">
        <v>0</v>
      </c>
      <c r="F278" s="84">
        <v>100</v>
      </c>
      <c r="G278" s="84">
        <v>3.09</v>
      </c>
      <c r="H278" s="84">
        <f>(G278+5)*10</f>
        <v>80.900000000000006</v>
      </c>
      <c r="I278" s="84">
        <v>60</v>
      </c>
      <c r="J278" s="84">
        <v>0</v>
      </c>
      <c r="K278" s="84">
        <f>I278+J278</f>
        <v>60</v>
      </c>
      <c r="L278" s="84">
        <v>60</v>
      </c>
      <c r="M278" s="84">
        <v>0</v>
      </c>
      <c r="N278" s="84">
        <f>L278+M278</f>
        <v>60</v>
      </c>
      <c r="O278" s="86">
        <f>F278*15%+H278*60%+K278*10%+N278*15%</f>
        <v>78.539999999999992</v>
      </c>
      <c r="P278" s="91"/>
      <c r="Q278" s="91" t="s">
        <v>868</v>
      </c>
    </row>
    <row r="279" spans="1:17">
      <c r="A279" s="11">
        <v>276</v>
      </c>
      <c r="B279" s="60" t="s">
        <v>442</v>
      </c>
      <c r="C279" s="6" t="s">
        <v>443</v>
      </c>
      <c r="D279" s="6">
        <v>100</v>
      </c>
      <c r="E279" s="6">
        <v>0</v>
      </c>
      <c r="F279" s="6">
        <v>100</v>
      </c>
      <c r="G279" s="6">
        <v>3.09</v>
      </c>
      <c r="H279" s="6">
        <v>80.900000000000006</v>
      </c>
      <c r="I279" s="6">
        <v>60</v>
      </c>
      <c r="J279" s="6">
        <v>0</v>
      </c>
      <c r="K279" s="6">
        <v>60</v>
      </c>
      <c r="L279" s="6">
        <v>60</v>
      </c>
      <c r="M279" s="6">
        <v>0</v>
      </c>
      <c r="N279" s="6">
        <v>60</v>
      </c>
      <c r="O279" s="7">
        <f>N279*0.15+K279*0.1+H279*0.6+F279*0.15</f>
        <v>78.539999999999992</v>
      </c>
      <c r="P279" s="21"/>
      <c r="Q279" s="21" t="s">
        <v>734</v>
      </c>
    </row>
    <row r="280" spans="1:17">
      <c r="A280" s="11">
        <v>277</v>
      </c>
      <c r="B280" s="87">
        <v>18130041221</v>
      </c>
      <c r="C280" s="87" t="s">
        <v>708</v>
      </c>
      <c r="D280" s="84">
        <v>100</v>
      </c>
      <c r="E280" s="84">
        <v>0</v>
      </c>
      <c r="F280" s="88">
        <f>(D280-E280)*0.15</f>
        <v>15</v>
      </c>
      <c r="G280" s="89">
        <v>3.09</v>
      </c>
      <c r="H280" s="84">
        <f>(G280+5)*6</f>
        <v>48.54</v>
      </c>
      <c r="I280" s="84">
        <v>60</v>
      </c>
      <c r="J280" s="84">
        <v>0</v>
      </c>
      <c r="K280" s="84">
        <f>(I280+J280)*0.1</f>
        <v>6</v>
      </c>
      <c r="L280" s="84">
        <v>60</v>
      </c>
      <c r="M280" s="84">
        <v>0</v>
      </c>
      <c r="N280" s="84">
        <f>(L280+M280)*0.15</f>
        <v>9</v>
      </c>
      <c r="O280" s="86">
        <f>F280+H280+K280+N280</f>
        <v>78.539999999999992</v>
      </c>
      <c r="P280" s="91"/>
      <c r="Q280" s="91" t="s">
        <v>868</v>
      </c>
    </row>
    <row r="281" spans="1:17">
      <c r="A281" s="11">
        <v>278</v>
      </c>
      <c r="B281" s="54">
        <v>1813004803</v>
      </c>
      <c r="C281" s="54" t="s">
        <v>292</v>
      </c>
      <c r="D281" s="82">
        <v>100</v>
      </c>
      <c r="E281" s="82">
        <v>0</v>
      </c>
      <c r="F281" s="8">
        <f>D281-E281</f>
        <v>100</v>
      </c>
      <c r="G281" s="20">
        <v>3.0880000000000001</v>
      </c>
      <c r="H281" s="82">
        <f t="shared" ref="H281:H286" si="8">(G281+5)*10</f>
        <v>80.88000000000001</v>
      </c>
      <c r="I281" s="82">
        <v>60</v>
      </c>
      <c r="J281" s="82">
        <v>0</v>
      </c>
      <c r="K281" s="82">
        <f>I281+J281</f>
        <v>60</v>
      </c>
      <c r="L281" s="82">
        <v>60</v>
      </c>
      <c r="M281" s="82"/>
      <c r="N281" s="82">
        <f>L281+M281</f>
        <v>60</v>
      </c>
      <c r="O281" s="9">
        <f>F281*0.15+H281*0.6+K281*0.1+N281*0.15</f>
        <v>78.528000000000006</v>
      </c>
      <c r="P281" s="51" t="s">
        <v>840</v>
      </c>
      <c r="Q281" s="51"/>
    </row>
    <row r="282" spans="1:17">
      <c r="A282" s="11">
        <v>279</v>
      </c>
      <c r="B282" s="98">
        <v>1813004627</v>
      </c>
      <c r="C282" s="98" t="s">
        <v>228</v>
      </c>
      <c r="D282" s="84">
        <v>100</v>
      </c>
      <c r="E282" s="84">
        <v>0</v>
      </c>
      <c r="F282" s="88">
        <v>100</v>
      </c>
      <c r="G282" s="99">
        <v>3.08</v>
      </c>
      <c r="H282" s="84">
        <f t="shared" si="8"/>
        <v>80.8</v>
      </c>
      <c r="I282" s="84">
        <v>60</v>
      </c>
      <c r="J282" s="84">
        <v>0</v>
      </c>
      <c r="K282" s="84">
        <v>60</v>
      </c>
      <c r="L282" s="84">
        <v>60</v>
      </c>
      <c r="M282" s="84">
        <v>0</v>
      </c>
      <c r="N282" s="84">
        <f>L282+M282</f>
        <v>60</v>
      </c>
      <c r="O282" s="86">
        <f>F282*0.15+H282*0.6+K282*0.1+N282*0.15</f>
        <v>78.47999999999999</v>
      </c>
      <c r="P282" s="91"/>
      <c r="Q282" s="91" t="s">
        <v>868</v>
      </c>
    </row>
    <row r="283" spans="1:17">
      <c r="A283" s="11">
        <v>280</v>
      </c>
      <c r="B283" s="5">
        <v>1813004743</v>
      </c>
      <c r="C283" s="5" t="s">
        <v>281</v>
      </c>
      <c r="D283" s="5">
        <v>100</v>
      </c>
      <c r="E283" s="5">
        <v>0</v>
      </c>
      <c r="F283" s="5">
        <v>100</v>
      </c>
      <c r="G283" s="5">
        <v>3.08</v>
      </c>
      <c r="H283" s="5">
        <f t="shared" si="8"/>
        <v>80.8</v>
      </c>
      <c r="I283" s="5">
        <v>60</v>
      </c>
      <c r="J283" s="5">
        <v>0</v>
      </c>
      <c r="K283" s="5">
        <v>60</v>
      </c>
      <c r="L283" s="5">
        <v>60</v>
      </c>
      <c r="M283" s="5">
        <v>0</v>
      </c>
      <c r="N283" s="5">
        <v>60</v>
      </c>
      <c r="O283" s="7">
        <f>F283*0.15+H283*0.6+K283*0.1+N283*0.15</f>
        <v>78.47999999999999</v>
      </c>
      <c r="P283" s="21"/>
      <c r="Q283" s="21" t="s">
        <v>859</v>
      </c>
    </row>
    <row r="284" spans="1:17">
      <c r="A284" s="11">
        <v>281</v>
      </c>
      <c r="B284" s="84">
        <v>181300413</v>
      </c>
      <c r="C284" s="84" t="s">
        <v>485</v>
      </c>
      <c r="D284" s="84">
        <v>100</v>
      </c>
      <c r="E284" s="84">
        <v>0</v>
      </c>
      <c r="F284" s="88">
        <v>100</v>
      </c>
      <c r="G284" s="95">
        <v>2.778</v>
      </c>
      <c r="H284" s="86">
        <f t="shared" si="8"/>
        <v>77.78</v>
      </c>
      <c r="I284" s="84">
        <v>60</v>
      </c>
      <c r="J284" s="84">
        <v>6</v>
      </c>
      <c r="K284" s="84">
        <f>(I284+J284)</f>
        <v>66</v>
      </c>
      <c r="L284" s="84">
        <v>60</v>
      </c>
      <c r="M284" s="84">
        <v>8</v>
      </c>
      <c r="N284" s="84">
        <f>(L284+M284)</f>
        <v>68</v>
      </c>
      <c r="O284" s="86">
        <f>N284*0.15+F284*0.15+H284*0.6+K284*0.1</f>
        <v>78.467999999999989</v>
      </c>
      <c r="P284" s="91"/>
      <c r="Q284" s="91" t="s">
        <v>868</v>
      </c>
    </row>
    <row r="285" spans="1:17">
      <c r="A285" s="11">
        <v>282</v>
      </c>
      <c r="B285" s="91">
        <v>1813004222</v>
      </c>
      <c r="C285" s="91" t="s">
        <v>54</v>
      </c>
      <c r="D285" s="91">
        <v>100</v>
      </c>
      <c r="E285" s="91">
        <v>0</v>
      </c>
      <c r="F285" s="91">
        <f>D285-E285</f>
        <v>100</v>
      </c>
      <c r="G285" s="99">
        <v>2.923</v>
      </c>
      <c r="H285" s="91">
        <f t="shared" si="8"/>
        <v>79.23</v>
      </c>
      <c r="I285" s="91">
        <v>60</v>
      </c>
      <c r="J285" s="91">
        <v>0</v>
      </c>
      <c r="K285" s="91">
        <f>I285+J285</f>
        <v>60</v>
      </c>
      <c r="L285" s="91">
        <v>60</v>
      </c>
      <c r="M285" s="91">
        <v>6</v>
      </c>
      <c r="N285" s="91">
        <f>L285+M285</f>
        <v>66</v>
      </c>
      <c r="O285" s="100">
        <f>F285*0.15+H285*0.6+K285*0.1+N285*0.15</f>
        <v>78.438000000000017</v>
      </c>
      <c r="P285" s="91"/>
      <c r="Q285" s="91" t="s">
        <v>868</v>
      </c>
    </row>
    <row r="286" spans="1:17">
      <c r="A286" s="11">
        <v>283</v>
      </c>
      <c r="B286" s="81">
        <v>1813004202</v>
      </c>
      <c r="C286" s="81" t="s">
        <v>40</v>
      </c>
      <c r="D286" s="81">
        <v>100</v>
      </c>
      <c r="E286" s="81">
        <v>0</v>
      </c>
      <c r="F286" s="81">
        <f>D286-E286</f>
        <v>100</v>
      </c>
      <c r="G286" s="20">
        <v>2.9710000000000001</v>
      </c>
      <c r="H286" s="81">
        <f t="shared" si="8"/>
        <v>79.710000000000008</v>
      </c>
      <c r="I286" s="81">
        <v>60</v>
      </c>
      <c r="J286" s="81">
        <v>0</v>
      </c>
      <c r="K286" s="81">
        <f>I286+J286</f>
        <v>60</v>
      </c>
      <c r="L286" s="81">
        <v>60</v>
      </c>
      <c r="M286" s="81">
        <v>4</v>
      </c>
      <c r="N286" s="81">
        <f>L286+M286</f>
        <v>64</v>
      </c>
      <c r="O286" s="73">
        <f>F286*0.15+H286*0.6+K286*0.1+N286*0.15</f>
        <v>78.425999999999988</v>
      </c>
      <c r="P286" s="51" t="s">
        <v>840</v>
      </c>
      <c r="Q286" s="51"/>
    </row>
    <row r="287" spans="1:17">
      <c r="A287" s="11">
        <v>284</v>
      </c>
      <c r="B287" s="60" t="s">
        <v>447</v>
      </c>
      <c r="C287" s="6" t="s">
        <v>448</v>
      </c>
      <c r="D287" s="6">
        <v>100</v>
      </c>
      <c r="E287" s="6">
        <v>0</v>
      </c>
      <c r="F287" s="6">
        <v>100</v>
      </c>
      <c r="G287" s="6">
        <v>3.07</v>
      </c>
      <c r="H287" s="6">
        <v>80.7</v>
      </c>
      <c r="I287" s="6">
        <v>60</v>
      </c>
      <c r="J287" s="6">
        <v>0</v>
      </c>
      <c r="K287" s="6">
        <v>60</v>
      </c>
      <c r="L287" s="6">
        <v>60</v>
      </c>
      <c r="M287" s="6">
        <v>0</v>
      </c>
      <c r="N287" s="6">
        <v>60</v>
      </c>
      <c r="O287" s="7">
        <f>N287*0.15+K287*0.1+H287*0.6+F287*0.15</f>
        <v>78.42</v>
      </c>
      <c r="P287" s="21"/>
      <c r="Q287" s="21" t="s">
        <v>732</v>
      </c>
    </row>
    <row r="288" spans="1:17">
      <c r="A288" s="11">
        <v>285</v>
      </c>
      <c r="B288" s="28">
        <v>18130041507</v>
      </c>
      <c r="C288" s="28" t="s">
        <v>566</v>
      </c>
      <c r="D288" s="5">
        <v>100</v>
      </c>
      <c r="E288" s="5">
        <v>0</v>
      </c>
      <c r="F288" s="6">
        <f>D288-E288</f>
        <v>100</v>
      </c>
      <c r="G288" s="17">
        <v>3.02</v>
      </c>
      <c r="H288" s="17">
        <f>(G288+5)*10</f>
        <v>80.199999999999989</v>
      </c>
      <c r="I288" s="5">
        <v>60</v>
      </c>
      <c r="J288" s="5">
        <v>0</v>
      </c>
      <c r="K288" s="5">
        <f>I288+J288</f>
        <v>60</v>
      </c>
      <c r="L288" s="5">
        <v>60</v>
      </c>
      <c r="M288" s="5">
        <v>2</v>
      </c>
      <c r="N288" s="5">
        <f>L288+M288</f>
        <v>62</v>
      </c>
      <c r="O288" s="7">
        <f>F288*0.15+H288*0.6+K288*0.1+N288*0.15</f>
        <v>78.419999999999987</v>
      </c>
      <c r="P288" s="21"/>
      <c r="Q288" s="21" t="s">
        <v>732</v>
      </c>
    </row>
    <row r="289" spans="1:17">
      <c r="A289" s="11">
        <v>286</v>
      </c>
      <c r="B289" s="21">
        <v>18130041620</v>
      </c>
      <c r="C289" s="21" t="s">
        <v>616</v>
      </c>
      <c r="D289" s="5">
        <v>100</v>
      </c>
      <c r="E289" s="5">
        <v>0</v>
      </c>
      <c r="F289" s="6">
        <v>100</v>
      </c>
      <c r="G289" s="22">
        <v>2.968</v>
      </c>
      <c r="H289" s="36">
        <f>SUM(G289+5)*10</f>
        <v>79.680000000000007</v>
      </c>
      <c r="I289" s="5">
        <v>60</v>
      </c>
      <c r="J289" s="5">
        <v>0</v>
      </c>
      <c r="K289" s="5">
        <f>SUM(I289+J289)</f>
        <v>60</v>
      </c>
      <c r="L289" s="5">
        <v>60</v>
      </c>
      <c r="M289" s="5">
        <v>4</v>
      </c>
      <c r="N289" s="5">
        <f>SUM(L289+M289)</f>
        <v>64</v>
      </c>
      <c r="O289" s="17">
        <f>SUM(F289*0.15+H289*0.6+K289*0.1+N289*0.15)</f>
        <v>78.407999999999987</v>
      </c>
      <c r="P289" s="21"/>
      <c r="Q289" s="21" t="s">
        <v>732</v>
      </c>
    </row>
    <row r="290" spans="1:17">
      <c r="A290" s="11">
        <v>287</v>
      </c>
      <c r="B290" s="92">
        <v>1813004405</v>
      </c>
      <c r="C290" s="91" t="s">
        <v>126</v>
      </c>
      <c r="D290" s="84">
        <v>100</v>
      </c>
      <c r="E290" s="84">
        <v>0</v>
      </c>
      <c r="F290" s="88">
        <f>D290-E290</f>
        <v>100</v>
      </c>
      <c r="G290" s="93">
        <v>3.0640000000000001</v>
      </c>
      <c r="H290" s="84">
        <f>(G290+5)*10</f>
        <v>80.64</v>
      </c>
      <c r="I290" s="84">
        <v>60</v>
      </c>
      <c r="J290" s="84">
        <v>0</v>
      </c>
      <c r="K290" s="84">
        <f>I290+J290</f>
        <v>60</v>
      </c>
      <c r="L290" s="84">
        <v>60</v>
      </c>
      <c r="M290" s="84">
        <v>0</v>
      </c>
      <c r="N290" s="84">
        <f>L290+M290</f>
        <v>60</v>
      </c>
      <c r="O290" s="90">
        <f>(F290*0.15)+(H290*0.6)+(K290*0.1)+(N290*0.15)</f>
        <v>78.384</v>
      </c>
      <c r="P290" s="91"/>
      <c r="Q290" s="91" t="s">
        <v>868</v>
      </c>
    </row>
    <row r="291" spans="1:17">
      <c r="A291" s="11">
        <v>288</v>
      </c>
      <c r="B291" s="3">
        <v>18130041702</v>
      </c>
      <c r="C291" s="3" t="s">
        <v>641</v>
      </c>
      <c r="D291" s="82">
        <v>100</v>
      </c>
      <c r="E291" s="23">
        <v>0</v>
      </c>
      <c r="F291" s="8">
        <v>100</v>
      </c>
      <c r="G291" s="83">
        <v>2.8620000000000001</v>
      </c>
      <c r="H291" s="83">
        <f>(G291+5)*10</f>
        <v>78.62</v>
      </c>
      <c r="I291" s="82">
        <v>60</v>
      </c>
      <c r="J291" s="23">
        <v>0</v>
      </c>
      <c r="K291" s="82">
        <v>60</v>
      </c>
      <c r="L291" s="82">
        <v>60</v>
      </c>
      <c r="M291" s="82">
        <v>8</v>
      </c>
      <c r="N291" s="82">
        <f>L291+M291</f>
        <v>68</v>
      </c>
      <c r="O291" s="9">
        <f>F291*0.15+H291*0.6+K291*0.1+N291*0.15</f>
        <v>78.372</v>
      </c>
      <c r="P291" s="51" t="s">
        <v>840</v>
      </c>
      <c r="Q291" s="51"/>
    </row>
    <row r="292" spans="1:17" s="76" customFormat="1">
      <c r="A292" s="11">
        <v>289</v>
      </c>
      <c r="B292" s="19">
        <v>1813004205</v>
      </c>
      <c r="C292" s="19" t="s">
        <v>42</v>
      </c>
      <c r="D292" s="19">
        <v>100</v>
      </c>
      <c r="E292" s="19">
        <v>0</v>
      </c>
      <c r="F292" s="19">
        <f>D292-E292</f>
        <v>100</v>
      </c>
      <c r="G292" s="20">
        <v>3.06</v>
      </c>
      <c r="H292" s="19">
        <f>(G292+5)*10</f>
        <v>80.600000000000009</v>
      </c>
      <c r="I292" s="19">
        <v>60</v>
      </c>
      <c r="J292" s="19">
        <v>0</v>
      </c>
      <c r="K292" s="19">
        <f>I292+J292</f>
        <v>60</v>
      </c>
      <c r="L292" s="19">
        <v>60</v>
      </c>
      <c r="M292" s="19">
        <v>0</v>
      </c>
      <c r="N292" s="19">
        <f>L292+M292</f>
        <v>60</v>
      </c>
      <c r="O292" s="77">
        <f>F292*0.15+H292*0.6+K292*0.1+N292*0.15</f>
        <v>78.360000000000014</v>
      </c>
      <c r="P292" s="51" t="s">
        <v>840</v>
      </c>
      <c r="Q292" s="19"/>
    </row>
    <row r="293" spans="1:17">
      <c r="A293" s="11">
        <v>290</v>
      </c>
      <c r="B293" s="91">
        <v>18130041611</v>
      </c>
      <c r="C293" s="91" t="s">
        <v>608</v>
      </c>
      <c r="D293" s="84">
        <v>100</v>
      </c>
      <c r="E293" s="84">
        <v>0</v>
      </c>
      <c r="F293" s="88">
        <v>100</v>
      </c>
      <c r="G293" s="99">
        <v>3.056</v>
      </c>
      <c r="H293" s="101">
        <f>SUM(G293+5)*10</f>
        <v>80.56</v>
      </c>
      <c r="I293" s="84">
        <v>60</v>
      </c>
      <c r="J293" s="84">
        <v>0</v>
      </c>
      <c r="K293" s="84">
        <f>SUM(I293+J293)</f>
        <v>60</v>
      </c>
      <c r="L293" s="84">
        <v>60</v>
      </c>
      <c r="M293" s="84">
        <v>0</v>
      </c>
      <c r="N293" s="84">
        <f>SUM(L293+M293)</f>
        <v>60</v>
      </c>
      <c r="O293" s="90">
        <f>SUM(F293*0.15+H293*0.6+K293*0.1+N293*0.15)</f>
        <v>78.335999999999999</v>
      </c>
      <c r="P293" s="91"/>
      <c r="Q293" s="91" t="s">
        <v>868</v>
      </c>
    </row>
    <row r="294" spans="1:17">
      <c r="A294" s="11">
        <v>291</v>
      </c>
      <c r="B294" s="54">
        <v>1813004831</v>
      </c>
      <c r="C294" s="54" t="s">
        <v>316</v>
      </c>
      <c r="D294" s="82">
        <v>100</v>
      </c>
      <c r="E294" s="82">
        <v>0</v>
      </c>
      <c r="F294" s="8">
        <f>D294-E294</f>
        <v>100</v>
      </c>
      <c r="G294" s="20">
        <v>3.0550000000000002</v>
      </c>
      <c r="H294" s="82">
        <f>(G294+5)*10</f>
        <v>80.55</v>
      </c>
      <c r="I294" s="82">
        <v>60</v>
      </c>
      <c r="J294" s="82">
        <v>0</v>
      </c>
      <c r="K294" s="82">
        <f>I294+J294</f>
        <v>60</v>
      </c>
      <c r="L294" s="82">
        <v>60</v>
      </c>
      <c r="M294" s="82"/>
      <c r="N294" s="82">
        <f>L294+M294</f>
        <v>60</v>
      </c>
      <c r="O294" s="9">
        <f>F294*0.15+H294*0.6+K294*0.1+N294*0.15</f>
        <v>78.33</v>
      </c>
      <c r="P294" s="51" t="s">
        <v>840</v>
      </c>
      <c r="Q294" s="51"/>
    </row>
    <row r="295" spans="1:17">
      <c r="A295" s="11">
        <v>292</v>
      </c>
      <c r="B295" s="34">
        <v>181300413</v>
      </c>
      <c r="C295" s="34" t="s">
        <v>486</v>
      </c>
      <c r="D295" s="15">
        <v>100</v>
      </c>
      <c r="E295" s="15">
        <v>0</v>
      </c>
      <c r="F295" s="11">
        <v>100</v>
      </c>
      <c r="G295" s="33">
        <v>2.8450000000000002</v>
      </c>
      <c r="H295" s="12">
        <f>(G295+5)*10</f>
        <v>78.45</v>
      </c>
      <c r="I295" s="15">
        <v>60</v>
      </c>
      <c r="J295" s="15">
        <v>0</v>
      </c>
      <c r="K295" s="15">
        <f>(I295+J295)</f>
        <v>60</v>
      </c>
      <c r="L295" s="15">
        <v>60</v>
      </c>
      <c r="M295" s="15">
        <v>8.4</v>
      </c>
      <c r="N295" s="15">
        <f>(L295+M295)</f>
        <v>68.400000000000006</v>
      </c>
      <c r="O295" s="12">
        <f>N295*0.15+F295*0.15+H295*0.6+K295*0.1</f>
        <v>78.33</v>
      </c>
      <c r="P295" s="51" t="s">
        <v>840</v>
      </c>
      <c r="Q295" s="51"/>
    </row>
    <row r="296" spans="1:17">
      <c r="A296" s="11">
        <v>293</v>
      </c>
      <c r="B296" s="54">
        <v>18130041406</v>
      </c>
      <c r="C296" s="54" t="s">
        <v>523</v>
      </c>
      <c r="D296" s="81">
        <v>60</v>
      </c>
      <c r="E296" s="82">
        <v>0</v>
      </c>
      <c r="F296" s="8">
        <v>15</v>
      </c>
      <c r="G296" s="20">
        <v>3.0550000000000002</v>
      </c>
      <c r="H296" s="16">
        <f>(G296+5)*10*0.6</f>
        <v>48.33</v>
      </c>
      <c r="I296" s="82">
        <v>60</v>
      </c>
      <c r="J296" s="82">
        <v>0</v>
      </c>
      <c r="K296" s="82">
        <f>(I296+J296)*0.1</f>
        <v>6</v>
      </c>
      <c r="L296" s="82">
        <v>60</v>
      </c>
      <c r="M296" s="82"/>
      <c r="N296" s="82">
        <f>(L296+M296)*0.15</f>
        <v>9</v>
      </c>
      <c r="O296" s="9">
        <f>F296+H296+K296+N296</f>
        <v>78.33</v>
      </c>
      <c r="P296" s="51" t="s">
        <v>840</v>
      </c>
      <c r="Q296" s="51"/>
    </row>
    <row r="297" spans="1:17" s="76" customFormat="1">
      <c r="A297" s="11">
        <v>294</v>
      </c>
      <c r="B297" s="19">
        <v>1813004902</v>
      </c>
      <c r="C297" s="19" t="s">
        <v>332</v>
      </c>
      <c r="D297" s="15">
        <v>100</v>
      </c>
      <c r="E297" s="15">
        <v>0</v>
      </c>
      <c r="F297" s="11">
        <v>100</v>
      </c>
      <c r="G297" s="12">
        <v>3.052</v>
      </c>
      <c r="H297" s="15">
        <f>50+G297*10</f>
        <v>80.52</v>
      </c>
      <c r="I297" s="15">
        <v>60</v>
      </c>
      <c r="J297" s="15">
        <v>0</v>
      </c>
      <c r="K297" s="15">
        <v>60</v>
      </c>
      <c r="L297" s="15">
        <v>60</v>
      </c>
      <c r="M297" s="15">
        <v>0</v>
      </c>
      <c r="N297" s="15">
        <f t="shared" ref="N297:N302" si="9">L297+M297</f>
        <v>60</v>
      </c>
      <c r="O297" s="12">
        <f>F297*0.15+H297*0.6+K297*0.1+N297*0.15</f>
        <v>78.311999999999998</v>
      </c>
      <c r="P297" s="51" t="s">
        <v>840</v>
      </c>
      <c r="Q297" s="19" t="s">
        <v>879</v>
      </c>
    </row>
    <row r="298" spans="1:17">
      <c r="A298" s="11">
        <v>295</v>
      </c>
      <c r="B298" s="98">
        <v>1813004846</v>
      </c>
      <c r="C298" s="98" t="s">
        <v>328</v>
      </c>
      <c r="D298" s="84">
        <v>100</v>
      </c>
      <c r="E298" s="84">
        <v>0</v>
      </c>
      <c r="F298" s="88">
        <f>D298-E298</f>
        <v>100</v>
      </c>
      <c r="G298" s="99">
        <v>3.05</v>
      </c>
      <c r="H298" s="84">
        <f>(G298+5)*10</f>
        <v>80.5</v>
      </c>
      <c r="I298" s="84">
        <v>60</v>
      </c>
      <c r="J298" s="84">
        <v>0</v>
      </c>
      <c r="K298" s="84">
        <f>I298+J298</f>
        <v>60</v>
      </c>
      <c r="L298" s="84">
        <v>60</v>
      </c>
      <c r="M298" s="91"/>
      <c r="N298" s="84">
        <f t="shared" si="9"/>
        <v>60</v>
      </c>
      <c r="O298" s="86">
        <f>F298*0.15+H298*0.6+K298*0.1+N298*0.15</f>
        <v>78.3</v>
      </c>
      <c r="P298" s="91"/>
      <c r="Q298" s="91" t="s">
        <v>868</v>
      </c>
    </row>
    <row r="299" spans="1:17">
      <c r="A299" s="11">
        <v>296</v>
      </c>
      <c r="B299" s="28">
        <v>18130041047</v>
      </c>
      <c r="C299" s="28" t="s">
        <v>880</v>
      </c>
      <c r="D299" s="5">
        <v>100</v>
      </c>
      <c r="E299" s="5">
        <v>0</v>
      </c>
      <c r="F299" s="5">
        <v>100</v>
      </c>
      <c r="G299" s="5">
        <v>3.05</v>
      </c>
      <c r="H299" s="5">
        <f>(G299+5)*10</f>
        <v>80.5</v>
      </c>
      <c r="I299" s="28">
        <v>60</v>
      </c>
      <c r="J299" s="5">
        <v>0</v>
      </c>
      <c r="K299" s="5">
        <f>I299+J299</f>
        <v>60</v>
      </c>
      <c r="L299" s="5">
        <v>60</v>
      </c>
      <c r="M299" s="5">
        <v>0</v>
      </c>
      <c r="N299" s="5">
        <f t="shared" si="9"/>
        <v>60</v>
      </c>
      <c r="O299" s="7">
        <f>F299*15%+H299*60%+K299*10%+N299*15%</f>
        <v>78.3</v>
      </c>
      <c r="P299" s="5"/>
      <c r="Q299" s="5" t="s">
        <v>835</v>
      </c>
    </row>
    <row r="300" spans="1:17">
      <c r="A300" s="11">
        <v>297</v>
      </c>
      <c r="B300" s="54">
        <v>1813004606</v>
      </c>
      <c r="C300" s="54" t="s">
        <v>208</v>
      </c>
      <c r="D300" s="82">
        <v>100</v>
      </c>
      <c r="E300" s="82">
        <v>0</v>
      </c>
      <c r="F300" s="8">
        <v>100</v>
      </c>
      <c r="G300" s="20">
        <v>3.048</v>
      </c>
      <c r="H300" s="82">
        <f>(G300+5)*10</f>
        <v>80.48</v>
      </c>
      <c r="I300" s="82">
        <v>60</v>
      </c>
      <c r="J300" s="82">
        <v>0</v>
      </c>
      <c r="K300" s="82">
        <v>60</v>
      </c>
      <c r="L300" s="82">
        <v>60</v>
      </c>
      <c r="M300" s="82">
        <v>0</v>
      </c>
      <c r="N300" s="82">
        <f t="shared" si="9"/>
        <v>60</v>
      </c>
      <c r="O300" s="9">
        <f>F300*0.15+H300*0.6+K300*0.1+N300*0.15</f>
        <v>78.288000000000011</v>
      </c>
      <c r="P300" s="51" t="s">
        <v>840</v>
      </c>
      <c r="Q300" s="51"/>
    </row>
    <row r="301" spans="1:17">
      <c r="A301" s="11">
        <v>298</v>
      </c>
      <c r="B301" s="1">
        <v>18130041725</v>
      </c>
      <c r="C301" s="1" t="s">
        <v>658</v>
      </c>
      <c r="D301" s="5">
        <v>100</v>
      </c>
      <c r="E301" s="5">
        <v>0</v>
      </c>
      <c r="F301" s="6">
        <v>100</v>
      </c>
      <c r="G301" s="41">
        <v>3.044</v>
      </c>
      <c r="H301" s="41">
        <f>(G301+5)*10</f>
        <v>80.44</v>
      </c>
      <c r="I301" s="5">
        <v>60</v>
      </c>
      <c r="J301" s="5">
        <v>0</v>
      </c>
      <c r="K301" s="5">
        <v>60</v>
      </c>
      <c r="L301" s="5">
        <v>60</v>
      </c>
      <c r="M301" s="5">
        <v>0</v>
      </c>
      <c r="N301" s="5">
        <f t="shared" si="9"/>
        <v>60</v>
      </c>
      <c r="O301" s="7">
        <f>F301*0.15+H301*0.6+K301*0.1+N301*0.15</f>
        <v>78.263999999999996</v>
      </c>
      <c r="P301" s="21"/>
      <c r="Q301" s="21" t="s">
        <v>734</v>
      </c>
    </row>
    <row r="302" spans="1:17">
      <c r="A302" s="11">
        <v>299</v>
      </c>
      <c r="B302" s="5">
        <v>18130041038</v>
      </c>
      <c r="C302" s="5" t="s">
        <v>399</v>
      </c>
      <c r="D302" s="5">
        <v>100</v>
      </c>
      <c r="E302" s="5">
        <v>0</v>
      </c>
      <c r="F302" s="5">
        <v>100</v>
      </c>
      <c r="G302" s="5">
        <v>3.04</v>
      </c>
      <c r="H302" s="5">
        <f>(G302+5)*10</f>
        <v>80.399999999999991</v>
      </c>
      <c r="I302" s="5">
        <v>60</v>
      </c>
      <c r="J302" s="5">
        <v>0</v>
      </c>
      <c r="K302" s="5">
        <f>I302+J302</f>
        <v>60</v>
      </c>
      <c r="L302" s="5">
        <v>60</v>
      </c>
      <c r="M302" s="5">
        <v>0</v>
      </c>
      <c r="N302" s="5">
        <f t="shared" si="9"/>
        <v>60</v>
      </c>
      <c r="O302" s="7">
        <f>F302*15%+H302*60%+K302*10%+N302*15%</f>
        <v>78.239999999999995</v>
      </c>
      <c r="P302" s="21"/>
      <c r="Q302" s="21" t="s">
        <v>734</v>
      </c>
    </row>
    <row r="303" spans="1:17">
      <c r="A303" s="11">
        <v>300</v>
      </c>
      <c r="B303" s="57">
        <v>18130041228</v>
      </c>
      <c r="C303" s="57" t="s">
        <v>713</v>
      </c>
      <c r="D303" s="5">
        <v>100</v>
      </c>
      <c r="E303" s="5">
        <v>0</v>
      </c>
      <c r="F303" s="6">
        <f>(D303-E303)*0.15</f>
        <v>15</v>
      </c>
      <c r="G303" s="68">
        <v>2.94</v>
      </c>
      <c r="H303" s="5">
        <f>(G303+5)*6</f>
        <v>47.64</v>
      </c>
      <c r="I303" s="5">
        <v>60</v>
      </c>
      <c r="J303" s="5">
        <v>0</v>
      </c>
      <c r="K303" s="5">
        <f>(I303+J303)*0.1</f>
        <v>6</v>
      </c>
      <c r="L303" s="5">
        <v>60</v>
      </c>
      <c r="M303" s="5">
        <v>4</v>
      </c>
      <c r="N303" s="5">
        <f>(L303+M303)*0.15</f>
        <v>9.6</v>
      </c>
      <c r="O303" s="7">
        <v>78.239999999999995</v>
      </c>
      <c r="P303" s="21"/>
      <c r="Q303" s="21" t="s">
        <v>732</v>
      </c>
    </row>
    <row r="304" spans="1:17">
      <c r="A304" s="11">
        <v>301</v>
      </c>
      <c r="B304" s="82">
        <v>1813004703</v>
      </c>
      <c r="C304" s="82" t="s">
        <v>252</v>
      </c>
      <c r="D304" s="82">
        <v>100</v>
      </c>
      <c r="E304" s="82">
        <v>0</v>
      </c>
      <c r="F304" s="82">
        <v>100</v>
      </c>
      <c r="G304" s="82">
        <v>3.0379999999999998</v>
      </c>
      <c r="H304" s="82">
        <f>(G304+5)*10</f>
        <v>80.38</v>
      </c>
      <c r="I304" s="82">
        <v>60</v>
      </c>
      <c r="J304" s="82">
        <v>0</v>
      </c>
      <c r="K304" s="82">
        <v>60</v>
      </c>
      <c r="L304" s="82">
        <v>60</v>
      </c>
      <c r="M304" s="82">
        <v>0</v>
      </c>
      <c r="N304" s="82">
        <v>60</v>
      </c>
      <c r="O304" s="9">
        <f>F304*0.15+H304*0.6+K304*0.1+N304*0.15</f>
        <v>78.227999999999994</v>
      </c>
      <c r="P304" s="51" t="s">
        <v>840</v>
      </c>
      <c r="Q304" s="51"/>
    </row>
    <row r="305" spans="1:17">
      <c r="A305" s="11">
        <v>302</v>
      </c>
      <c r="B305" s="32">
        <v>18130041530</v>
      </c>
      <c r="C305" s="32" t="s">
        <v>584</v>
      </c>
      <c r="D305" s="82">
        <v>100</v>
      </c>
      <c r="E305" s="82">
        <v>0</v>
      </c>
      <c r="F305" s="8">
        <f>D305-E305</f>
        <v>100</v>
      </c>
      <c r="G305" s="16">
        <v>2.9860000000000002</v>
      </c>
      <c r="H305" s="16">
        <f>(G305+5)*10</f>
        <v>79.860000000000014</v>
      </c>
      <c r="I305" s="82">
        <v>60</v>
      </c>
      <c r="J305" s="82">
        <v>0</v>
      </c>
      <c r="K305" s="82">
        <f>I305+J305</f>
        <v>60</v>
      </c>
      <c r="L305" s="82">
        <v>60</v>
      </c>
      <c r="M305" s="82">
        <v>2</v>
      </c>
      <c r="N305" s="82">
        <f>L305+M305</f>
        <v>62</v>
      </c>
      <c r="O305" s="9">
        <f>F305*0.15+H305*0.6+K305*0.1+N305*0.15</f>
        <v>78.215999999999994</v>
      </c>
      <c r="P305" s="51" t="s">
        <v>840</v>
      </c>
      <c r="Q305" s="51"/>
    </row>
    <row r="306" spans="1:17">
      <c r="A306" s="11">
        <v>303</v>
      </c>
      <c r="B306" s="91">
        <v>18130041613</v>
      </c>
      <c r="C306" s="102" t="s">
        <v>610</v>
      </c>
      <c r="D306" s="84">
        <v>100</v>
      </c>
      <c r="E306" s="84">
        <v>0</v>
      </c>
      <c r="F306" s="88">
        <v>100</v>
      </c>
      <c r="G306" s="99">
        <v>3.0339999999999998</v>
      </c>
      <c r="H306" s="101">
        <f>SUM(G306+5)*10</f>
        <v>80.339999999999989</v>
      </c>
      <c r="I306" s="84">
        <v>60</v>
      </c>
      <c r="J306" s="84">
        <v>0</v>
      </c>
      <c r="K306" s="84">
        <f>SUM(I306+J306)</f>
        <v>60</v>
      </c>
      <c r="L306" s="84">
        <v>60</v>
      </c>
      <c r="M306" s="84">
        <v>0</v>
      </c>
      <c r="N306" s="84">
        <f>SUM(L306+M306)</f>
        <v>60</v>
      </c>
      <c r="O306" s="90">
        <f>SUM(F306*0.15+H306*0.6+K306*0.1+N306*0.15)</f>
        <v>78.203999999999994</v>
      </c>
      <c r="P306" s="91"/>
      <c r="Q306" s="91" t="s">
        <v>868</v>
      </c>
    </row>
    <row r="307" spans="1:17">
      <c r="A307" s="11">
        <v>304</v>
      </c>
      <c r="B307" s="2">
        <v>18130041413</v>
      </c>
      <c r="C307" s="2" t="s">
        <v>528</v>
      </c>
      <c r="D307" s="21">
        <v>60</v>
      </c>
      <c r="E307" s="5">
        <v>0</v>
      </c>
      <c r="F307" s="6">
        <v>15</v>
      </c>
      <c r="G307" s="22">
        <v>3.0329999999999999</v>
      </c>
      <c r="H307" s="17">
        <f>(G307+5)*10*0.6</f>
        <v>48.198</v>
      </c>
      <c r="I307" s="5">
        <v>60</v>
      </c>
      <c r="J307" s="5">
        <v>0</v>
      </c>
      <c r="K307" s="5">
        <f>(I307+J307)*0.1</f>
        <v>6</v>
      </c>
      <c r="L307" s="5">
        <v>60</v>
      </c>
      <c r="M307" s="5"/>
      <c r="N307" s="5">
        <f>(L307+M307)*0.15</f>
        <v>9</v>
      </c>
      <c r="O307" s="7">
        <f>F307+H307+K307+N307</f>
        <v>78.198000000000008</v>
      </c>
      <c r="P307" s="21"/>
      <c r="Q307" s="21" t="s">
        <v>732</v>
      </c>
    </row>
    <row r="308" spans="1:17">
      <c r="A308" s="11">
        <v>305</v>
      </c>
      <c r="B308" s="82">
        <v>1813004711</v>
      </c>
      <c r="C308" s="82" t="s">
        <v>256</v>
      </c>
      <c r="D308" s="82">
        <v>100</v>
      </c>
      <c r="E308" s="82">
        <v>0</v>
      </c>
      <c r="F308" s="82">
        <v>100</v>
      </c>
      <c r="G308" s="82">
        <v>3.0310000000000001</v>
      </c>
      <c r="H308" s="82">
        <f>(G308+5)*10</f>
        <v>80.31</v>
      </c>
      <c r="I308" s="82">
        <v>60</v>
      </c>
      <c r="J308" s="82">
        <v>0</v>
      </c>
      <c r="K308" s="82">
        <v>60</v>
      </c>
      <c r="L308" s="82">
        <v>60</v>
      </c>
      <c r="M308" s="82">
        <v>0</v>
      </c>
      <c r="N308" s="82">
        <v>60</v>
      </c>
      <c r="O308" s="9">
        <f>F308*0.15+H308*0.6+K308*0.1+N308*0.15</f>
        <v>78.186000000000007</v>
      </c>
      <c r="P308" s="51" t="s">
        <v>840</v>
      </c>
      <c r="Q308" s="51"/>
    </row>
    <row r="309" spans="1:17">
      <c r="A309" s="11">
        <v>306</v>
      </c>
      <c r="B309" s="54">
        <v>1813004839</v>
      </c>
      <c r="C309" s="54" t="s">
        <v>322</v>
      </c>
      <c r="D309" s="82">
        <v>100</v>
      </c>
      <c r="E309" s="82">
        <v>0</v>
      </c>
      <c r="F309" s="8">
        <f>D309-E309</f>
        <v>100</v>
      </c>
      <c r="G309" s="20">
        <v>2.931</v>
      </c>
      <c r="H309" s="82">
        <f>(G309+5)*10</f>
        <v>79.31</v>
      </c>
      <c r="I309" s="82">
        <v>60</v>
      </c>
      <c r="J309" s="82">
        <v>0</v>
      </c>
      <c r="K309" s="82">
        <f>I309+J309</f>
        <v>60</v>
      </c>
      <c r="L309" s="82">
        <v>60</v>
      </c>
      <c r="M309" s="82">
        <v>4</v>
      </c>
      <c r="N309" s="82">
        <f>L309+M309</f>
        <v>64</v>
      </c>
      <c r="O309" s="9">
        <f>F309*0.15+H309*0.6+K309*0.1+N309*0.15</f>
        <v>78.185999999999993</v>
      </c>
      <c r="P309" s="51" t="s">
        <v>840</v>
      </c>
      <c r="Q309" s="51"/>
    </row>
    <row r="310" spans="1:17">
      <c r="A310" s="11">
        <v>307</v>
      </c>
      <c r="B310" s="88">
        <v>1813004131</v>
      </c>
      <c r="C310" s="88" t="s">
        <v>23</v>
      </c>
      <c r="D310" s="88">
        <v>100</v>
      </c>
      <c r="E310" s="88">
        <v>0</v>
      </c>
      <c r="F310" s="88">
        <v>100</v>
      </c>
      <c r="G310" s="88">
        <v>2.88</v>
      </c>
      <c r="H310" s="88">
        <v>78.8</v>
      </c>
      <c r="I310" s="88">
        <v>60</v>
      </c>
      <c r="J310" s="88">
        <v>0</v>
      </c>
      <c r="K310" s="88">
        <v>60</v>
      </c>
      <c r="L310" s="88">
        <v>60</v>
      </c>
      <c r="M310" s="88">
        <v>6</v>
      </c>
      <c r="N310" s="88">
        <v>66</v>
      </c>
      <c r="O310" s="86">
        <v>78.180000000000007</v>
      </c>
      <c r="P310" s="91"/>
      <c r="Q310" s="91" t="s">
        <v>868</v>
      </c>
    </row>
    <row r="311" spans="1:17">
      <c r="A311" s="11">
        <v>308</v>
      </c>
      <c r="B311" s="21">
        <v>1813004524</v>
      </c>
      <c r="C311" s="5" t="s">
        <v>183</v>
      </c>
      <c r="D311" s="5">
        <v>100</v>
      </c>
      <c r="E311" s="5">
        <v>0</v>
      </c>
      <c r="F311" s="5">
        <v>100</v>
      </c>
      <c r="G311" s="22">
        <v>3.0310000000000001</v>
      </c>
      <c r="H311" s="5">
        <v>80.3</v>
      </c>
      <c r="I311" s="5">
        <v>60</v>
      </c>
      <c r="J311" s="5">
        <v>0</v>
      </c>
      <c r="K311" s="5">
        <v>60</v>
      </c>
      <c r="L311" s="5">
        <v>60</v>
      </c>
      <c r="M311" s="5">
        <v>0</v>
      </c>
      <c r="N311" s="5">
        <v>60</v>
      </c>
      <c r="O311" s="5">
        <f>N311*0.15+K311*0.1+H311*0.6+F311*0.15</f>
        <v>78.180000000000007</v>
      </c>
      <c r="P311" s="21"/>
      <c r="Q311" s="21" t="s">
        <v>732</v>
      </c>
    </row>
    <row r="312" spans="1:17">
      <c r="A312" s="11">
        <v>309</v>
      </c>
      <c r="B312" s="6">
        <v>18130041117</v>
      </c>
      <c r="C312" s="6" t="s">
        <v>427</v>
      </c>
      <c r="D312" s="6">
        <v>100</v>
      </c>
      <c r="E312" s="6">
        <v>0</v>
      </c>
      <c r="F312" s="6">
        <v>100</v>
      </c>
      <c r="G312" s="6">
        <v>3.03</v>
      </c>
      <c r="H312" s="6">
        <v>80.3</v>
      </c>
      <c r="I312" s="6">
        <v>60</v>
      </c>
      <c r="J312" s="6">
        <v>0</v>
      </c>
      <c r="K312" s="6">
        <v>60</v>
      </c>
      <c r="L312" s="6">
        <v>60</v>
      </c>
      <c r="M312" s="6">
        <v>0</v>
      </c>
      <c r="N312" s="6">
        <v>60</v>
      </c>
      <c r="O312" s="7">
        <f>N312*0.15+K312*0.1+H312*0.6+F312*0.15</f>
        <v>78.180000000000007</v>
      </c>
      <c r="P312" s="21"/>
      <c r="Q312" s="21" t="s">
        <v>732</v>
      </c>
    </row>
    <row r="313" spans="1:17">
      <c r="A313" s="11">
        <v>310</v>
      </c>
      <c r="B313" s="78">
        <v>1813004345</v>
      </c>
      <c r="C313" s="78" t="s">
        <v>116</v>
      </c>
      <c r="D313" s="78">
        <v>100</v>
      </c>
      <c r="E313" s="78">
        <v>0</v>
      </c>
      <c r="F313" s="78">
        <v>100</v>
      </c>
      <c r="G313" s="78">
        <v>2.73</v>
      </c>
      <c r="H313" s="78">
        <f>(G313+5)*10</f>
        <v>77.300000000000011</v>
      </c>
      <c r="I313" s="78">
        <v>60</v>
      </c>
      <c r="J313" s="78">
        <v>0</v>
      </c>
      <c r="K313" s="78">
        <v>60</v>
      </c>
      <c r="L313" s="78">
        <v>60</v>
      </c>
      <c r="M313" s="78">
        <v>12</v>
      </c>
      <c r="N313" s="78">
        <v>72</v>
      </c>
      <c r="O313" s="79">
        <f>F313*0.15+H313*0.6+K313*0.1+N313*0.15</f>
        <v>78.179999999999993</v>
      </c>
      <c r="P313" s="105"/>
      <c r="Q313" s="105" t="s">
        <v>876</v>
      </c>
    </row>
    <row r="314" spans="1:17">
      <c r="A314" s="11">
        <v>311</v>
      </c>
      <c r="B314" s="91">
        <v>18130041615</v>
      </c>
      <c r="C314" s="91" t="s">
        <v>612</v>
      </c>
      <c r="D314" s="84">
        <v>100</v>
      </c>
      <c r="E314" s="84">
        <v>0</v>
      </c>
      <c r="F314" s="88">
        <v>100</v>
      </c>
      <c r="G314" s="99">
        <v>3.0270000000000001</v>
      </c>
      <c r="H314" s="101">
        <f>SUM(G314+5)*10</f>
        <v>80.27000000000001</v>
      </c>
      <c r="I314" s="84">
        <v>60</v>
      </c>
      <c r="J314" s="84">
        <v>0</v>
      </c>
      <c r="K314" s="84">
        <f>SUM(I314+J314)</f>
        <v>60</v>
      </c>
      <c r="L314" s="84">
        <v>60</v>
      </c>
      <c r="M314" s="84">
        <v>0</v>
      </c>
      <c r="N314" s="84">
        <f>SUM(L314+M314)</f>
        <v>60</v>
      </c>
      <c r="O314" s="90">
        <f>SUM(F314*0.15+H314*0.6+K314*0.1+N314*0.15)</f>
        <v>78.162000000000006</v>
      </c>
      <c r="P314" s="91"/>
      <c r="Q314" s="91" t="s">
        <v>868</v>
      </c>
    </row>
    <row r="315" spans="1:17">
      <c r="A315" s="11">
        <v>312</v>
      </c>
      <c r="B315" s="48">
        <v>1813004423</v>
      </c>
      <c r="C315" s="51" t="s">
        <v>139</v>
      </c>
      <c r="D315" s="82">
        <v>100</v>
      </c>
      <c r="E315" s="82">
        <v>0</v>
      </c>
      <c r="F315" s="8">
        <f>D315-E315</f>
        <v>100</v>
      </c>
      <c r="G315" s="52">
        <v>2.9220000000000002</v>
      </c>
      <c r="H315" s="82">
        <f>(G315+5)*10</f>
        <v>79.22</v>
      </c>
      <c r="I315" s="82">
        <v>60</v>
      </c>
      <c r="J315" s="82">
        <v>0</v>
      </c>
      <c r="K315" s="82">
        <f>I315+J315</f>
        <v>60</v>
      </c>
      <c r="L315" s="82">
        <v>60</v>
      </c>
      <c r="M315" s="82">
        <v>4</v>
      </c>
      <c r="N315" s="82">
        <f t="shared" ref="N315:N320" si="10">L315+M315</f>
        <v>64</v>
      </c>
      <c r="O315" s="16">
        <f>(F315*0.15)+(H315*0.6)+(K315*0.1)+(N315*0.15)</f>
        <v>78.131999999999991</v>
      </c>
      <c r="P315" s="51" t="s">
        <v>840</v>
      </c>
      <c r="Q315" s="51"/>
    </row>
    <row r="316" spans="1:17">
      <c r="A316" s="11">
        <v>313</v>
      </c>
      <c r="B316" s="81">
        <v>1813004232</v>
      </c>
      <c r="C316" s="24" t="s">
        <v>63</v>
      </c>
      <c r="D316" s="81">
        <v>100</v>
      </c>
      <c r="E316" s="81">
        <v>0</v>
      </c>
      <c r="F316" s="81">
        <f>D316-E316</f>
        <v>100</v>
      </c>
      <c r="G316" s="20">
        <v>3.0209999999999999</v>
      </c>
      <c r="H316" s="81">
        <f>(G316+5)*10</f>
        <v>80.210000000000008</v>
      </c>
      <c r="I316" s="81">
        <v>60</v>
      </c>
      <c r="J316" s="81">
        <v>0</v>
      </c>
      <c r="K316" s="81">
        <f>I316+J316</f>
        <v>60</v>
      </c>
      <c r="L316" s="81">
        <v>60</v>
      </c>
      <c r="M316" s="81">
        <v>0</v>
      </c>
      <c r="N316" s="81">
        <f t="shared" si="10"/>
        <v>60</v>
      </c>
      <c r="O316" s="73">
        <f>F316*0.15+H316*0.6+K316*0.1+N316*0.15</f>
        <v>78.126000000000005</v>
      </c>
      <c r="P316" s="51" t="s">
        <v>840</v>
      </c>
      <c r="Q316" s="51"/>
    </row>
    <row r="317" spans="1:17">
      <c r="A317" s="11">
        <v>314</v>
      </c>
      <c r="B317" s="48">
        <v>1813004446</v>
      </c>
      <c r="C317" s="51" t="s">
        <v>161</v>
      </c>
      <c r="D317" s="82">
        <v>100</v>
      </c>
      <c r="E317" s="82">
        <v>0</v>
      </c>
      <c r="F317" s="8">
        <f>D317-E317</f>
        <v>100</v>
      </c>
      <c r="G317" s="52">
        <v>3.0169999999999999</v>
      </c>
      <c r="H317" s="82">
        <f>(G317+5)*10</f>
        <v>80.169999999999987</v>
      </c>
      <c r="I317" s="82">
        <v>60</v>
      </c>
      <c r="J317" s="82">
        <v>0</v>
      </c>
      <c r="K317" s="82">
        <f>I317+J317</f>
        <v>60</v>
      </c>
      <c r="L317" s="82">
        <v>60</v>
      </c>
      <c r="M317" s="82">
        <v>0</v>
      </c>
      <c r="N317" s="82">
        <f t="shared" si="10"/>
        <v>60</v>
      </c>
      <c r="O317" s="16">
        <f>(F317*0.15)+(H317*0.6)+(K317*0.1)+(N317*0.15)</f>
        <v>78.10199999999999</v>
      </c>
      <c r="P317" s="51" t="s">
        <v>840</v>
      </c>
      <c r="Q317" s="51"/>
    </row>
    <row r="318" spans="1:17">
      <c r="A318" s="11">
        <v>315</v>
      </c>
      <c r="B318" s="2">
        <v>1813004618</v>
      </c>
      <c r="C318" s="2" t="s">
        <v>219</v>
      </c>
      <c r="D318" s="5">
        <v>100</v>
      </c>
      <c r="E318" s="5">
        <v>0</v>
      </c>
      <c r="F318" s="6">
        <v>100</v>
      </c>
      <c r="G318" s="22">
        <v>3.016</v>
      </c>
      <c r="H318" s="5">
        <f>(G318+5)*10</f>
        <v>80.16</v>
      </c>
      <c r="I318" s="5">
        <v>60</v>
      </c>
      <c r="J318" s="5">
        <v>0</v>
      </c>
      <c r="K318" s="5">
        <v>60</v>
      </c>
      <c r="L318" s="5">
        <v>60</v>
      </c>
      <c r="M318" s="5">
        <v>0</v>
      </c>
      <c r="N318" s="5">
        <f t="shared" si="10"/>
        <v>60</v>
      </c>
      <c r="O318" s="7">
        <f>F318*0.15+H318*0.6+K318*0.1+N318*0.15</f>
        <v>78.096000000000004</v>
      </c>
      <c r="P318" s="21"/>
      <c r="Q318" s="21" t="s">
        <v>732</v>
      </c>
    </row>
    <row r="319" spans="1:17">
      <c r="A319" s="11">
        <v>316</v>
      </c>
      <c r="B319" s="21">
        <v>1813004946</v>
      </c>
      <c r="C319" s="21" t="s">
        <v>367</v>
      </c>
      <c r="D319" s="5">
        <v>100</v>
      </c>
      <c r="E319" s="5">
        <v>0</v>
      </c>
      <c r="F319" s="6">
        <v>100</v>
      </c>
      <c r="G319" s="7">
        <v>3.0139999999999998</v>
      </c>
      <c r="H319" s="5">
        <f>50+G319*10</f>
        <v>80.14</v>
      </c>
      <c r="I319" s="5">
        <v>60</v>
      </c>
      <c r="J319" s="5">
        <v>0</v>
      </c>
      <c r="K319" s="5">
        <v>60</v>
      </c>
      <c r="L319" s="5">
        <v>60</v>
      </c>
      <c r="M319" s="5">
        <v>0</v>
      </c>
      <c r="N319" s="5">
        <f t="shared" si="10"/>
        <v>60</v>
      </c>
      <c r="O319" s="7">
        <f>F319*0.15+H319*0.6+K319*0.1+N319*0.15</f>
        <v>78.084000000000003</v>
      </c>
      <c r="P319" s="21"/>
      <c r="Q319" s="21" t="s">
        <v>734</v>
      </c>
    </row>
    <row r="320" spans="1:17">
      <c r="A320" s="11">
        <v>317</v>
      </c>
      <c r="B320" s="21">
        <v>1813004248</v>
      </c>
      <c r="C320" s="21" t="s">
        <v>76</v>
      </c>
      <c r="D320" s="21">
        <v>100</v>
      </c>
      <c r="E320" s="21">
        <v>0</v>
      </c>
      <c r="F320" s="21">
        <f>D320-E320</f>
        <v>100</v>
      </c>
      <c r="G320" s="22">
        <v>3.01</v>
      </c>
      <c r="H320" s="21">
        <f>(G320+5)*10</f>
        <v>80.099999999999994</v>
      </c>
      <c r="I320" s="21">
        <v>60</v>
      </c>
      <c r="J320" s="21">
        <v>0</v>
      </c>
      <c r="K320" s="21">
        <f>I320+J320</f>
        <v>60</v>
      </c>
      <c r="L320" s="21">
        <v>60</v>
      </c>
      <c r="M320" s="21">
        <v>0</v>
      </c>
      <c r="N320" s="21">
        <f t="shared" si="10"/>
        <v>60</v>
      </c>
      <c r="O320" s="43">
        <f>F320*0.15+H320*0.6+K320*0.1+N320*0.15</f>
        <v>78.06</v>
      </c>
      <c r="P320" s="21"/>
      <c r="Q320" s="21" t="s">
        <v>732</v>
      </c>
    </row>
    <row r="321" spans="1:17">
      <c r="A321" s="11">
        <v>318</v>
      </c>
      <c r="B321" s="8">
        <v>1813004335</v>
      </c>
      <c r="C321" s="46" t="s">
        <v>106</v>
      </c>
      <c r="D321" s="8">
        <v>100</v>
      </c>
      <c r="E321" s="8">
        <v>0</v>
      </c>
      <c r="F321" s="8">
        <v>100</v>
      </c>
      <c r="G321" s="8">
        <v>3.01</v>
      </c>
      <c r="H321" s="8">
        <f>(G321+5)*10</f>
        <v>80.099999999999994</v>
      </c>
      <c r="I321" s="8">
        <v>60</v>
      </c>
      <c r="J321" s="8">
        <v>0</v>
      </c>
      <c r="K321" s="8">
        <v>60</v>
      </c>
      <c r="L321" s="8">
        <v>60</v>
      </c>
      <c r="M321" s="8">
        <v>0</v>
      </c>
      <c r="N321" s="8">
        <v>60</v>
      </c>
      <c r="O321" s="9">
        <f>F321*0.15+H321*0.6+K321*0.1+N321*0.15</f>
        <v>78.06</v>
      </c>
      <c r="P321" s="51" t="s">
        <v>840</v>
      </c>
      <c r="Q321" s="51"/>
    </row>
    <row r="322" spans="1:17">
      <c r="A322" s="11">
        <v>319</v>
      </c>
      <c r="B322" s="21">
        <v>18130041628</v>
      </c>
      <c r="C322" s="21" t="s">
        <v>139</v>
      </c>
      <c r="D322" s="5">
        <v>100</v>
      </c>
      <c r="E322" s="5">
        <v>0</v>
      </c>
      <c r="F322" s="6">
        <v>100</v>
      </c>
      <c r="G322" s="22">
        <v>3.0049999999999999</v>
      </c>
      <c r="H322" s="36">
        <f>SUM(G322+5)*10</f>
        <v>80.049999999999983</v>
      </c>
      <c r="I322" s="5">
        <v>60</v>
      </c>
      <c r="J322" s="5">
        <v>0</v>
      </c>
      <c r="K322" s="5">
        <f>SUM(I322+J322)</f>
        <v>60</v>
      </c>
      <c r="L322" s="5">
        <v>60</v>
      </c>
      <c r="M322" s="5">
        <v>0</v>
      </c>
      <c r="N322" s="5">
        <f>SUM(L322+M322)</f>
        <v>60</v>
      </c>
      <c r="O322" s="17">
        <f>SUM(F322*0.15+H322*0.6+K322*0.1+N322*0.15)</f>
        <v>78.029999999999987</v>
      </c>
      <c r="P322" s="21"/>
      <c r="Q322" s="21" t="s">
        <v>734</v>
      </c>
    </row>
    <row r="323" spans="1:17">
      <c r="A323" s="11">
        <v>320</v>
      </c>
      <c r="B323" s="54">
        <v>1813004818</v>
      </c>
      <c r="C323" s="54" t="s">
        <v>303</v>
      </c>
      <c r="D323" s="15">
        <v>100</v>
      </c>
      <c r="E323" s="15">
        <v>0</v>
      </c>
      <c r="F323" s="11">
        <f>D323-E323</f>
        <v>100</v>
      </c>
      <c r="G323" s="20">
        <v>2.903</v>
      </c>
      <c r="H323" s="15">
        <f>(G323+5)*10</f>
        <v>79.03</v>
      </c>
      <c r="I323" s="15">
        <v>60</v>
      </c>
      <c r="J323" s="15">
        <v>0</v>
      </c>
      <c r="K323" s="15">
        <f>I323+J323</f>
        <v>60</v>
      </c>
      <c r="L323" s="15">
        <v>60</v>
      </c>
      <c r="M323" s="15">
        <v>4</v>
      </c>
      <c r="N323" s="15">
        <f>L323+M323</f>
        <v>64</v>
      </c>
      <c r="O323" s="12">
        <f>F323*0.15+H323*0.6+K323*0.1+N323*0.15</f>
        <v>78.018000000000001</v>
      </c>
      <c r="P323" s="51" t="s">
        <v>840</v>
      </c>
      <c r="Q323" s="51"/>
    </row>
    <row r="324" spans="1:17">
      <c r="A324" s="11">
        <v>321</v>
      </c>
      <c r="B324" s="19">
        <v>1813004508</v>
      </c>
      <c r="C324" s="11" t="s">
        <v>170</v>
      </c>
      <c r="D324" s="82">
        <v>100</v>
      </c>
      <c r="E324" s="82">
        <v>0</v>
      </c>
      <c r="F324" s="82">
        <v>100</v>
      </c>
      <c r="G324" s="20">
        <v>3</v>
      </c>
      <c r="H324" s="82">
        <v>80</v>
      </c>
      <c r="I324" s="82">
        <v>60</v>
      </c>
      <c r="J324" s="82">
        <v>0</v>
      </c>
      <c r="K324" s="82">
        <v>60</v>
      </c>
      <c r="L324" s="82">
        <v>60</v>
      </c>
      <c r="M324" s="82">
        <v>0</v>
      </c>
      <c r="N324" s="82">
        <v>60</v>
      </c>
      <c r="O324" s="82">
        <f>N324*0.15+K324*0.1+H324*0.6+F324*0.15</f>
        <v>78</v>
      </c>
      <c r="P324" s="51" t="s">
        <v>840</v>
      </c>
      <c r="Q324" s="51"/>
    </row>
    <row r="325" spans="1:17">
      <c r="A325" s="11">
        <v>322</v>
      </c>
      <c r="B325" s="91">
        <v>1813004523</v>
      </c>
      <c r="C325" s="84" t="s">
        <v>182</v>
      </c>
      <c r="D325" s="84">
        <v>100</v>
      </c>
      <c r="E325" s="84">
        <v>0</v>
      </c>
      <c r="F325" s="84">
        <v>100</v>
      </c>
      <c r="G325" s="99">
        <v>3</v>
      </c>
      <c r="H325" s="84">
        <v>80</v>
      </c>
      <c r="I325" s="84">
        <v>60</v>
      </c>
      <c r="J325" s="84">
        <v>0</v>
      </c>
      <c r="K325" s="84">
        <v>60</v>
      </c>
      <c r="L325" s="84">
        <v>60</v>
      </c>
      <c r="M325" s="84">
        <v>0</v>
      </c>
      <c r="N325" s="84">
        <v>60</v>
      </c>
      <c r="O325" s="84">
        <f>N325*0.15+K325*0.1+H325*0.6+F325*0.15</f>
        <v>78</v>
      </c>
      <c r="P325" s="91"/>
      <c r="Q325" s="91" t="s">
        <v>868</v>
      </c>
    </row>
    <row r="326" spans="1:17">
      <c r="A326" s="11">
        <v>323</v>
      </c>
      <c r="B326" s="5">
        <v>18130041009</v>
      </c>
      <c r="C326" s="5" t="s">
        <v>378</v>
      </c>
      <c r="D326" s="5">
        <v>100</v>
      </c>
      <c r="E326" s="5">
        <v>0</v>
      </c>
      <c r="F326" s="5">
        <v>100</v>
      </c>
      <c r="G326" s="5">
        <v>3</v>
      </c>
      <c r="H326" s="5">
        <f>(G326+5)*10</f>
        <v>80</v>
      </c>
      <c r="I326" s="5">
        <v>60</v>
      </c>
      <c r="J326" s="5">
        <v>0</v>
      </c>
      <c r="K326" s="5">
        <f>I326+J326</f>
        <v>60</v>
      </c>
      <c r="L326" s="5">
        <v>60</v>
      </c>
      <c r="M326" s="5">
        <v>0</v>
      </c>
      <c r="N326" s="5">
        <f>L326+M326</f>
        <v>60</v>
      </c>
      <c r="O326" s="7">
        <f>F326*15%+H326*60%+K326*10%+N326*15%</f>
        <v>78</v>
      </c>
      <c r="P326" s="5"/>
      <c r="Q326" s="21" t="s">
        <v>732</v>
      </c>
    </row>
    <row r="327" spans="1:17">
      <c r="A327" s="11">
        <v>324</v>
      </c>
      <c r="B327" s="5">
        <v>18130041034</v>
      </c>
      <c r="C327" s="5" t="s">
        <v>396</v>
      </c>
      <c r="D327" s="5">
        <v>100</v>
      </c>
      <c r="E327" s="5">
        <v>0</v>
      </c>
      <c r="F327" s="5">
        <v>100</v>
      </c>
      <c r="G327" s="5">
        <v>3</v>
      </c>
      <c r="H327" s="5">
        <f>(G327+5)*10</f>
        <v>80</v>
      </c>
      <c r="I327" s="5">
        <v>60</v>
      </c>
      <c r="J327" s="5">
        <v>0</v>
      </c>
      <c r="K327" s="5">
        <f>I327+J327</f>
        <v>60</v>
      </c>
      <c r="L327" s="5">
        <v>60</v>
      </c>
      <c r="M327" s="5">
        <v>0</v>
      </c>
      <c r="N327" s="5">
        <f>L327+M327</f>
        <v>60</v>
      </c>
      <c r="O327" s="7">
        <f>F327*15%+H327*60%+K327*10%+N327*15%</f>
        <v>78</v>
      </c>
      <c r="P327" s="21"/>
      <c r="Q327" s="21" t="s">
        <v>881</v>
      </c>
    </row>
    <row r="328" spans="1:17">
      <c r="A328" s="11">
        <v>325</v>
      </c>
      <c r="B328" s="84">
        <v>18130041042</v>
      </c>
      <c r="C328" s="84" t="s">
        <v>402</v>
      </c>
      <c r="D328" s="84">
        <v>100</v>
      </c>
      <c r="E328" s="84">
        <v>0</v>
      </c>
      <c r="F328" s="84">
        <v>100</v>
      </c>
      <c r="G328" s="84">
        <v>2.8</v>
      </c>
      <c r="H328" s="84">
        <f>(G328+5)*10</f>
        <v>78</v>
      </c>
      <c r="I328" s="84">
        <v>60</v>
      </c>
      <c r="J328" s="84">
        <v>0</v>
      </c>
      <c r="K328" s="84">
        <f>I328+J328</f>
        <v>60</v>
      </c>
      <c r="L328" s="84">
        <v>60</v>
      </c>
      <c r="M328" s="84">
        <v>8</v>
      </c>
      <c r="N328" s="84">
        <f>L328+M328</f>
        <v>68</v>
      </c>
      <c r="O328" s="86">
        <f>F328*15%+H328*60%+K328*10%+N328*15%</f>
        <v>78</v>
      </c>
      <c r="P328" s="91"/>
      <c r="Q328" s="91" t="s">
        <v>868</v>
      </c>
    </row>
    <row r="329" spans="1:17">
      <c r="A329" s="11">
        <v>326</v>
      </c>
      <c r="B329" s="97" t="s">
        <v>469</v>
      </c>
      <c r="C329" s="88" t="s">
        <v>470</v>
      </c>
      <c r="D329" s="88">
        <v>100</v>
      </c>
      <c r="E329" s="88">
        <v>0</v>
      </c>
      <c r="F329" s="88">
        <v>100</v>
      </c>
      <c r="G329" s="88">
        <v>2.9</v>
      </c>
      <c r="H329" s="88">
        <v>79</v>
      </c>
      <c r="I329" s="88">
        <v>60</v>
      </c>
      <c r="J329" s="88">
        <v>0</v>
      </c>
      <c r="K329" s="88">
        <v>60</v>
      </c>
      <c r="L329" s="88">
        <v>60</v>
      </c>
      <c r="M329" s="88">
        <v>4</v>
      </c>
      <c r="N329" s="88">
        <v>64</v>
      </c>
      <c r="O329" s="86">
        <f>N329*0.15+K329*0.1+H329*0.6+F329*0.15</f>
        <v>78</v>
      </c>
      <c r="P329" s="91"/>
      <c r="Q329" s="91" t="s">
        <v>868</v>
      </c>
    </row>
    <row r="330" spans="1:17">
      <c r="A330" s="11">
        <v>327</v>
      </c>
      <c r="B330" s="87">
        <v>18130041203</v>
      </c>
      <c r="C330" s="87" t="s">
        <v>695</v>
      </c>
      <c r="D330" s="84">
        <v>100</v>
      </c>
      <c r="E330" s="84">
        <v>0</v>
      </c>
      <c r="F330" s="88">
        <f>(D330-E330)*0.15</f>
        <v>15</v>
      </c>
      <c r="G330" s="89">
        <v>2.9</v>
      </c>
      <c r="H330" s="84">
        <f>(G330+5)*6</f>
        <v>47.400000000000006</v>
      </c>
      <c r="I330" s="84">
        <v>60</v>
      </c>
      <c r="J330" s="84">
        <v>0</v>
      </c>
      <c r="K330" s="84">
        <f>(I330+J330)*0.1</f>
        <v>6</v>
      </c>
      <c r="L330" s="84">
        <v>60</v>
      </c>
      <c r="M330" s="84">
        <v>4</v>
      </c>
      <c r="N330" s="84">
        <f>(L330+M330)*0.15</f>
        <v>9.6</v>
      </c>
      <c r="O330" s="86">
        <f>F330+H330+K330+N330</f>
        <v>78</v>
      </c>
      <c r="P330" s="91"/>
      <c r="Q330" s="91" t="s">
        <v>868</v>
      </c>
    </row>
    <row r="331" spans="1:17">
      <c r="A331" s="11">
        <v>328</v>
      </c>
      <c r="B331" s="94">
        <v>18130041708</v>
      </c>
      <c r="C331" s="94" t="s">
        <v>644</v>
      </c>
      <c r="D331" s="84">
        <v>100</v>
      </c>
      <c r="E331" s="84">
        <v>0</v>
      </c>
      <c r="F331" s="88">
        <v>100</v>
      </c>
      <c r="G331" s="95">
        <v>3</v>
      </c>
      <c r="H331" s="95">
        <f>(G331+5)*10</f>
        <v>80</v>
      </c>
      <c r="I331" s="84">
        <v>60</v>
      </c>
      <c r="J331" s="84">
        <v>0</v>
      </c>
      <c r="K331" s="84">
        <v>60</v>
      </c>
      <c r="L331" s="84">
        <v>60</v>
      </c>
      <c r="M331" s="84">
        <v>0</v>
      </c>
      <c r="N331" s="84">
        <f>L331+M331</f>
        <v>60</v>
      </c>
      <c r="O331" s="86">
        <f>F331*0.15+H331*0.6+K331*0.1+N331*0.15</f>
        <v>78</v>
      </c>
      <c r="P331" s="91"/>
      <c r="Q331" s="91" t="s">
        <v>868</v>
      </c>
    </row>
    <row r="332" spans="1:17">
      <c r="A332" s="11">
        <v>329</v>
      </c>
      <c r="B332" s="2">
        <v>18130041437</v>
      </c>
      <c r="C332" s="2" t="s">
        <v>550</v>
      </c>
      <c r="D332" s="21">
        <v>60</v>
      </c>
      <c r="E332" s="5">
        <v>0</v>
      </c>
      <c r="F332" s="6">
        <v>15</v>
      </c>
      <c r="G332" s="22">
        <v>2.9990000000000001</v>
      </c>
      <c r="H332" s="17">
        <f>(G332+5)*10*0.6</f>
        <v>47.994000000000007</v>
      </c>
      <c r="I332" s="5">
        <v>60</v>
      </c>
      <c r="J332" s="5">
        <v>0</v>
      </c>
      <c r="K332" s="5">
        <f>(I332+J332)*0.1</f>
        <v>6</v>
      </c>
      <c r="L332" s="5">
        <v>60</v>
      </c>
      <c r="M332" s="5"/>
      <c r="N332" s="5">
        <f>(L332+M332)*0.15</f>
        <v>9</v>
      </c>
      <c r="O332" s="7">
        <f>F332+H332+K332+N332</f>
        <v>77.994</v>
      </c>
      <c r="P332" s="21"/>
      <c r="Q332" s="21" t="s">
        <v>732</v>
      </c>
    </row>
    <row r="333" spans="1:17">
      <c r="A333" s="11">
        <v>330</v>
      </c>
      <c r="B333" s="1">
        <v>18130041717</v>
      </c>
      <c r="C333" s="1" t="s">
        <v>650</v>
      </c>
      <c r="D333" s="5">
        <v>100</v>
      </c>
      <c r="E333" s="5">
        <v>0</v>
      </c>
      <c r="F333" s="6">
        <v>100</v>
      </c>
      <c r="G333" s="41">
        <v>2.9980000000000002</v>
      </c>
      <c r="H333" s="41">
        <f>(G333+5)*10</f>
        <v>79.98</v>
      </c>
      <c r="I333" s="5">
        <v>60</v>
      </c>
      <c r="J333" s="5">
        <v>0</v>
      </c>
      <c r="K333" s="5">
        <v>60</v>
      </c>
      <c r="L333" s="5">
        <v>60</v>
      </c>
      <c r="M333" s="5">
        <v>0</v>
      </c>
      <c r="N333" s="5">
        <v>60</v>
      </c>
      <c r="O333" s="7">
        <f>F333*0.15+H333*0.6+K333*0.1+N333*0.15</f>
        <v>77.988</v>
      </c>
      <c r="P333" s="21"/>
      <c r="Q333" s="21" t="s">
        <v>732</v>
      </c>
    </row>
    <row r="334" spans="1:17">
      <c r="A334" s="11">
        <v>331</v>
      </c>
      <c r="B334" s="21">
        <v>1813004235</v>
      </c>
      <c r="C334" s="28" t="s">
        <v>66</v>
      </c>
      <c r="D334" s="21">
        <v>100</v>
      </c>
      <c r="E334" s="21">
        <v>0</v>
      </c>
      <c r="F334" s="21">
        <f>D334-E334</f>
        <v>100</v>
      </c>
      <c r="G334" s="22">
        <v>2.9969999999999999</v>
      </c>
      <c r="H334" s="21">
        <f>(G334+5)*10</f>
        <v>79.97</v>
      </c>
      <c r="I334" s="21">
        <v>60</v>
      </c>
      <c r="J334" s="21">
        <v>0</v>
      </c>
      <c r="K334" s="21">
        <f>I334+J334</f>
        <v>60</v>
      </c>
      <c r="L334" s="21">
        <v>60</v>
      </c>
      <c r="M334" s="21">
        <v>0</v>
      </c>
      <c r="N334" s="21">
        <f>L334+M334</f>
        <v>60</v>
      </c>
      <c r="O334" s="43">
        <f>F334*0.15+H334*0.6+K334*0.1+N334*0.15</f>
        <v>77.981999999999999</v>
      </c>
      <c r="P334" s="21"/>
      <c r="Q334" s="21" t="s">
        <v>732</v>
      </c>
    </row>
    <row r="335" spans="1:17">
      <c r="A335" s="11">
        <v>332</v>
      </c>
      <c r="B335" s="2">
        <v>18130041432</v>
      </c>
      <c r="C335" s="2" t="s">
        <v>545</v>
      </c>
      <c r="D335" s="21">
        <v>60</v>
      </c>
      <c r="E335" s="5">
        <v>0</v>
      </c>
      <c r="F335" s="6">
        <v>15</v>
      </c>
      <c r="G335" s="22">
        <v>2.9929999999999999</v>
      </c>
      <c r="H335" s="17">
        <f>(G335+5)*10*0.6</f>
        <v>47.958000000000006</v>
      </c>
      <c r="I335" s="5">
        <v>60</v>
      </c>
      <c r="J335" s="5">
        <v>0</v>
      </c>
      <c r="K335" s="5">
        <f>(I335+J335)*0.1</f>
        <v>6</v>
      </c>
      <c r="L335" s="5">
        <v>60</v>
      </c>
      <c r="M335" s="5"/>
      <c r="N335" s="5">
        <f>(L335+M335)*0.15</f>
        <v>9</v>
      </c>
      <c r="O335" s="7">
        <f>F335+H335+K335+N335</f>
        <v>77.957999999999998</v>
      </c>
      <c r="P335" s="21"/>
      <c r="Q335" s="21" t="s">
        <v>734</v>
      </c>
    </row>
    <row r="336" spans="1:17">
      <c r="A336" s="11">
        <v>333</v>
      </c>
      <c r="B336" s="2">
        <v>1813004801</v>
      </c>
      <c r="C336" s="2" t="s">
        <v>290</v>
      </c>
      <c r="D336" s="5">
        <v>100</v>
      </c>
      <c r="E336" s="5">
        <v>0</v>
      </c>
      <c r="F336" s="6">
        <f>D336-E336</f>
        <v>100</v>
      </c>
      <c r="G336" s="22">
        <v>2.992</v>
      </c>
      <c r="H336" s="5">
        <f>(G336+5)*10</f>
        <v>79.92</v>
      </c>
      <c r="I336" s="5">
        <v>60</v>
      </c>
      <c r="J336" s="5">
        <v>0</v>
      </c>
      <c r="K336" s="5">
        <f>I336+J336</f>
        <v>60</v>
      </c>
      <c r="L336" s="5">
        <v>60</v>
      </c>
      <c r="M336" s="5"/>
      <c r="N336" s="5">
        <f>L336+M336</f>
        <v>60</v>
      </c>
      <c r="O336" s="7">
        <f>F336*0.15+H336*0.6+K336*0.1+N336*0.15</f>
        <v>77.951999999999998</v>
      </c>
      <c r="P336" s="21"/>
      <c r="Q336" s="21" t="s">
        <v>868</v>
      </c>
    </row>
    <row r="337" spans="1:17">
      <c r="A337" s="11">
        <v>334</v>
      </c>
      <c r="B337" s="5">
        <v>18130041018</v>
      </c>
      <c r="C337" s="5" t="s">
        <v>383</v>
      </c>
      <c r="D337" s="5">
        <v>100</v>
      </c>
      <c r="E337" s="5">
        <v>0</v>
      </c>
      <c r="F337" s="5">
        <v>100</v>
      </c>
      <c r="G337" s="5">
        <v>2.99</v>
      </c>
      <c r="H337" s="5">
        <f>(G337+5)*10</f>
        <v>79.900000000000006</v>
      </c>
      <c r="I337" s="5">
        <v>60</v>
      </c>
      <c r="J337" s="5">
        <v>0</v>
      </c>
      <c r="K337" s="5">
        <f>I337+J337</f>
        <v>60</v>
      </c>
      <c r="L337" s="5">
        <v>60</v>
      </c>
      <c r="M337" s="5">
        <v>0</v>
      </c>
      <c r="N337" s="5">
        <f>L337+M337</f>
        <v>60</v>
      </c>
      <c r="O337" s="7">
        <f>F337*15%+H337*60%+K337*10%+N337*15%</f>
        <v>77.94</v>
      </c>
      <c r="P337" s="5"/>
      <c r="Q337" s="21" t="s">
        <v>732</v>
      </c>
    </row>
    <row r="338" spans="1:17">
      <c r="A338" s="11">
        <v>335</v>
      </c>
      <c r="B338" s="1">
        <v>18130041741</v>
      </c>
      <c r="C338" s="1" t="s">
        <v>674</v>
      </c>
      <c r="D338" s="5">
        <v>100</v>
      </c>
      <c r="E338" s="5">
        <v>0</v>
      </c>
      <c r="F338" s="6">
        <v>100</v>
      </c>
      <c r="G338" s="41">
        <v>2.883</v>
      </c>
      <c r="H338" s="41">
        <f>(G338+5)*10</f>
        <v>78.83</v>
      </c>
      <c r="I338" s="5">
        <v>60</v>
      </c>
      <c r="J338" s="5">
        <v>0</v>
      </c>
      <c r="K338" s="5">
        <v>60</v>
      </c>
      <c r="L338" s="5">
        <v>60</v>
      </c>
      <c r="M338" s="5">
        <v>4</v>
      </c>
      <c r="N338" s="5">
        <f>L338+M338</f>
        <v>64</v>
      </c>
      <c r="O338" s="7">
        <f>F338*0.15+H338*0.6+K338*0.1+N338*0.15</f>
        <v>77.897999999999996</v>
      </c>
      <c r="P338" s="21"/>
      <c r="Q338" s="21" t="s">
        <v>882</v>
      </c>
    </row>
    <row r="339" spans="1:17">
      <c r="A339" s="11">
        <v>336</v>
      </c>
      <c r="B339" s="2">
        <v>1813004632</v>
      </c>
      <c r="C339" s="2" t="s">
        <v>233</v>
      </c>
      <c r="D339" s="5">
        <v>100</v>
      </c>
      <c r="E339" s="5">
        <v>0</v>
      </c>
      <c r="F339" s="6">
        <v>100</v>
      </c>
      <c r="G339" s="22">
        <v>2.8809999999999998</v>
      </c>
      <c r="H339" s="5">
        <f>(G339+5)*10</f>
        <v>78.81</v>
      </c>
      <c r="I339" s="5">
        <v>60</v>
      </c>
      <c r="J339" s="5">
        <v>0</v>
      </c>
      <c r="K339" s="5">
        <v>60</v>
      </c>
      <c r="L339" s="5">
        <v>60</v>
      </c>
      <c r="M339" s="5">
        <v>4</v>
      </c>
      <c r="N339" s="5">
        <f>L339+M339</f>
        <v>64</v>
      </c>
      <c r="O339" s="7">
        <f>F339*0.15+H339*0.6+K339*0.1+N339*0.15</f>
        <v>77.885999999999996</v>
      </c>
      <c r="P339" s="21"/>
      <c r="Q339" s="21" t="s">
        <v>732</v>
      </c>
    </row>
    <row r="340" spans="1:17">
      <c r="A340" s="11">
        <v>337</v>
      </c>
      <c r="B340" s="8">
        <v>1813004330</v>
      </c>
      <c r="C340" s="46" t="s">
        <v>101</v>
      </c>
      <c r="D340" s="8">
        <v>100</v>
      </c>
      <c r="E340" s="8">
        <v>0</v>
      </c>
      <c r="F340" s="8">
        <v>100</v>
      </c>
      <c r="G340" s="8">
        <v>2.98</v>
      </c>
      <c r="H340" s="8">
        <f>(G340+5)*10</f>
        <v>79.800000000000011</v>
      </c>
      <c r="I340" s="8">
        <v>60</v>
      </c>
      <c r="J340" s="8">
        <v>0</v>
      </c>
      <c r="K340" s="8">
        <v>60</v>
      </c>
      <c r="L340" s="8">
        <v>60</v>
      </c>
      <c r="M340" s="8">
        <v>0</v>
      </c>
      <c r="N340" s="8">
        <v>60</v>
      </c>
      <c r="O340" s="9">
        <f>F340*0.15+H340*0.6+K340*0.1+N340*0.15</f>
        <v>77.88</v>
      </c>
      <c r="P340" s="51" t="s">
        <v>840</v>
      </c>
      <c r="Q340" s="51"/>
    </row>
    <row r="341" spans="1:17">
      <c r="A341" s="11">
        <v>338</v>
      </c>
      <c r="B341" s="19">
        <v>1813004506</v>
      </c>
      <c r="C341" s="11" t="s">
        <v>168</v>
      </c>
      <c r="D341" s="82">
        <v>100</v>
      </c>
      <c r="E341" s="82">
        <v>0</v>
      </c>
      <c r="F341" s="82">
        <v>100</v>
      </c>
      <c r="G341" s="20">
        <v>2.9790000000000001</v>
      </c>
      <c r="H341" s="82">
        <v>79.8</v>
      </c>
      <c r="I341" s="82">
        <v>60</v>
      </c>
      <c r="J341" s="82">
        <v>0</v>
      </c>
      <c r="K341" s="82">
        <v>60</v>
      </c>
      <c r="L341" s="82">
        <v>60</v>
      </c>
      <c r="M341" s="82">
        <v>0</v>
      </c>
      <c r="N341" s="82">
        <v>60</v>
      </c>
      <c r="O341" s="82">
        <f>N341*0.15+K341*0.1+H341*0.6+F341*0.15</f>
        <v>77.88</v>
      </c>
      <c r="P341" s="51" t="s">
        <v>840</v>
      </c>
      <c r="Q341" s="51"/>
    </row>
    <row r="342" spans="1:17">
      <c r="A342" s="11">
        <v>339</v>
      </c>
      <c r="B342" s="56" t="s">
        <v>453</v>
      </c>
      <c r="C342" s="11" t="s">
        <v>454</v>
      </c>
      <c r="D342" s="37">
        <v>100</v>
      </c>
      <c r="E342" s="37">
        <v>0</v>
      </c>
      <c r="F342" s="37">
        <v>100</v>
      </c>
      <c r="G342" s="37">
        <v>2.98</v>
      </c>
      <c r="H342" s="37">
        <v>79.8</v>
      </c>
      <c r="I342" s="37">
        <v>60</v>
      </c>
      <c r="J342" s="37">
        <v>0</v>
      </c>
      <c r="K342" s="37">
        <v>60</v>
      </c>
      <c r="L342" s="37">
        <v>60</v>
      </c>
      <c r="M342" s="37">
        <v>0</v>
      </c>
      <c r="N342" s="37">
        <v>60</v>
      </c>
      <c r="O342" s="12">
        <f>N342*0.15+K342*0.1+H342*0.6+F342*0.15</f>
        <v>77.88</v>
      </c>
      <c r="P342" s="51" t="s">
        <v>840</v>
      </c>
      <c r="Q342" s="51"/>
    </row>
    <row r="343" spans="1:17">
      <c r="A343" s="11">
        <v>340</v>
      </c>
      <c r="B343" s="21">
        <v>1813004240</v>
      </c>
      <c r="C343" s="21" t="s">
        <v>70</v>
      </c>
      <c r="D343" s="21">
        <v>100</v>
      </c>
      <c r="E343" s="21">
        <v>0</v>
      </c>
      <c r="F343" s="21">
        <f>D343-E343</f>
        <v>100</v>
      </c>
      <c r="G343" s="22">
        <v>2.7770000000000001</v>
      </c>
      <c r="H343" s="21">
        <f>(G343+5)*10</f>
        <v>77.77</v>
      </c>
      <c r="I343" s="21">
        <v>60</v>
      </c>
      <c r="J343" s="21">
        <v>0</v>
      </c>
      <c r="K343" s="21">
        <f>I343+J343</f>
        <v>60</v>
      </c>
      <c r="L343" s="21">
        <v>60</v>
      </c>
      <c r="M343" s="21">
        <v>8</v>
      </c>
      <c r="N343" s="21">
        <f>L343+M343</f>
        <v>68</v>
      </c>
      <c r="O343" s="43">
        <f>F343*0.15+H343*0.6+K343*0.1+N343*0.15</f>
        <v>77.862000000000009</v>
      </c>
      <c r="P343" s="21"/>
      <c r="Q343" s="21" t="s">
        <v>732</v>
      </c>
    </row>
    <row r="344" spans="1:17">
      <c r="A344" s="11">
        <v>341</v>
      </c>
      <c r="B344" s="5">
        <v>1813004713</v>
      </c>
      <c r="C344" s="5" t="s">
        <v>257</v>
      </c>
      <c r="D344" s="5">
        <v>100</v>
      </c>
      <c r="E344" s="5">
        <v>0</v>
      </c>
      <c r="F344" s="5">
        <v>100</v>
      </c>
      <c r="G344" s="5">
        <v>2.8759999999999999</v>
      </c>
      <c r="H344" s="5">
        <f>(G344+5)*10</f>
        <v>78.759999999999991</v>
      </c>
      <c r="I344" s="5">
        <v>60</v>
      </c>
      <c r="J344" s="5">
        <v>0</v>
      </c>
      <c r="K344" s="5">
        <v>60</v>
      </c>
      <c r="L344" s="5">
        <v>60</v>
      </c>
      <c r="M344" s="5">
        <v>4</v>
      </c>
      <c r="N344" s="5">
        <v>64</v>
      </c>
      <c r="O344" s="7">
        <f>F344*0.15+H344*0.6+K344*0.1+N344*0.15</f>
        <v>77.855999999999995</v>
      </c>
      <c r="P344" s="21"/>
      <c r="Q344" s="21" t="s">
        <v>734</v>
      </c>
    </row>
    <row r="345" spans="1:17">
      <c r="A345" s="11">
        <v>342</v>
      </c>
      <c r="B345" s="81">
        <v>18130041602</v>
      </c>
      <c r="C345" s="19" t="s">
        <v>601</v>
      </c>
      <c r="D345" s="82">
        <v>100</v>
      </c>
      <c r="E345" s="82">
        <v>0</v>
      </c>
      <c r="F345" s="8">
        <v>100</v>
      </c>
      <c r="G345" s="67">
        <v>2.871</v>
      </c>
      <c r="H345" s="35">
        <f>SUM(G345+5)*10</f>
        <v>78.710000000000008</v>
      </c>
      <c r="I345" s="82">
        <v>60</v>
      </c>
      <c r="J345" s="82">
        <v>0</v>
      </c>
      <c r="K345" s="82">
        <f>SUM(I345+J345)</f>
        <v>60</v>
      </c>
      <c r="L345" s="82">
        <v>60</v>
      </c>
      <c r="M345" s="82">
        <v>4</v>
      </c>
      <c r="N345" s="82">
        <f>SUM(L345+M345)</f>
        <v>64</v>
      </c>
      <c r="O345" s="16">
        <f>SUM(F345*0.15+H345*0.6+K345*0.1+N345*0.15)</f>
        <v>77.825999999999993</v>
      </c>
      <c r="P345" s="51" t="s">
        <v>840</v>
      </c>
      <c r="Q345" s="51"/>
    </row>
    <row r="346" spans="1:17">
      <c r="A346" s="11">
        <v>343</v>
      </c>
      <c r="B346" s="21">
        <v>1813004234</v>
      </c>
      <c r="C346" s="28" t="s">
        <v>65</v>
      </c>
      <c r="D346" s="21">
        <v>100</v>
      </c>
      <c r="E346" s="21">
        <v>0</v>
      </c>
      <c r="F346" s="21">
        <f>D346-E346</f>
        <v>100</v>
      </c>
      <c r="G346" s="22">
        <v>2.92</v>
      </c>
      <c r="H346" s="21">
        <f>(G346+5)*10</f>
        <v>79.2</v>
      </c>
      <c r="I346" s="21">
        <v>60</v>
      </c>
      <c r="J346" s="21">
        <v>0</v>
      </c>
      <c r="K346" s="21">
        <f>I346+J346</f>
        <v>60</v>
      </c>
      <c r="L346" s="21">
        <v>60</v>
      </c>
      <c r="M346" s="21">
        <v>2</v>
      </c>
      <c r="N346" s="21">
        <f>L346+M346</f>
        <v>62</v>
      </c>
      <c r="O346" s="43">
        <f>F346*0.15+H346*0.6+K346*0.1+N346*0.15</f>
        <v>77.820000000000007</v>
      </c>
      <c r="P346" s="21"/>
      <c r="Q346" s="21" t="s">
        <v>732</v>
      </c>
    </row>
    <row r="347" spans="1:17">
      <c r="A347" s="11">
        <v>344</v>
      </c>
      <c r="B347" s="57">
        <v>18130041219</v>
      </c>
      <c r="C347" s="57" t="s">
        <v>706</v>
      </c>
      <c r="D347" s="5">
        <v>100</v>
      </c>
      <c r="E347" s="5">
        <v>0</v>
      </c>
      <c r="F347" s="6">
        <f>(D347-E347)*0.15</f>
        <v>15</v>
      </c>
      <c r="G347" s="68">
        <v>2.97</v>
      </c>
      <c r="H347" s="5">
        <f>(G347+5)*6</f>
        <v>47.820000000000007</v>
      </c>
      <c r="I347" s="5">
        <v>60</v>
      </c>
      <c r="J347" s="5">
        <v>0</v>
      </c>
      <c r="K347" s="5">
        <f>(I347+J347)*0.1</f>
        <v>6</v>
      </c>
      <c r="L347" s="5">
        <v>60</v>
      </c>
      <c r="M347" s="5">
        <v>0</v>
      </c>
      <c r="N347" s="5">
        <f>(L347+M347)*0.15</f>
        <v>9</v>
      </c>
      <c r="O347" s="7">
        <f>F347+H347+K347+N347</f>
        <v>77.820000000000007</v>
      </c>
      <c r="P347" s="21"/>
      <c r="Q347" s="21" t="s">
        <v>734</v>
      </c>
    </row>
    <row r="348" spans="1:17">
      <c r="A348" s="11">
        <v>345</v>
      </c>
      <c r="B348" s="82">
        <v>1813004702</v>
      </c>
      <c r="C348" s="82" t="s">
        <v>251</v>
      </c>
      <c r="D348" s="82">
        <v>100</v>
      </c>
      <c r="E348" s="82">
        <v>0</v>
      </c>
      <c r="F348" s="82">
        <v>100</v>
      </c>
      <c r="G348" s="82">
        <v>2.9689999999999999</v>
      </c>
      <c r="H348" s="82">
        <f>(G348+5)*10</f>
        <v>79.69</v>
      </c>
      <c r="I348" s="82">
        <v>60</v>
      </c>
      <c r="J348" s="82">
        <v>0</v>
      </c>
      <c r="K348" s="82">
        <v>60</v>
      </c>
      <c r="L348" s="82">
        <v>60</v>
      </c>
      <c r="M348" s="82">
        <v>0</v>
      </c>
      <c r="N348" s="82">
        <v>60</v>
      </c>
      <c r="O348" s="9">
        <f>F348*0.15+H348*0.6+K348*0.1+N348*0.15</f>
        <v>77.813999999999993</v>
      </c>
      <c r="P348" s="51" t="s">
        <v>840</v>
      </c>
      <c r="Q348" s="51"/>
    </row>
    <row r="349" spans="1:17">
      <c r="A349" s="11">
        <v>346</v>
      </c>
      <c r="B349" s="2">
        <v>1813004823</v>
      </c>
      <c r="C349" s="2" t="s">
        <v>308</v>
      </c>
      <c r="D349" s="5">
        <v>100</v>
      </c>
      <c r="E349" s="5">
        <v>0</v>
      </c>
      <c r="F349" s="6">
        <f>D349-E349</f>
        <v>100</v>
      </c>
      <c r="G349" s="22">
        <v>2.9609999999999999</v>
      </c>
      <c r="H349" s="5">
        <f>(G349+5)*10</f>
        <v>79.61</v>
      </c>
      <c r="I349" s="5">
        <v>60</v>
      </c>
      <c r="J349" s="5">
        <v>0</v>
      </c>
      <c r="K349" s="5">
        <f>I349+J349</f>
        <v>60</v>
      </c>
      <c r="L349" s="5">
        <v>60</v>
      </c>
      <c r="M349" s="5"/>
      <c r="N349" s="5">
        <f>L349+M349</f>
        <v>60</v>
      </c>
      <c r="O349" s="7">
        <f>F349*0.15+H349*0.6+K349*0.1+N349*0.15</f>
        <v>77.765999999999991</v>
      </c>
      <c r="P349" s="21"/>
      <c r="Q349" s="21" t="s">
        <v>734</v>
      </c>
    </row>
    <row r="350" spans="1:17">
      <c r="A350" s="11">
        <v>347</v>
      </c>
      <c r="B350" s="6">
        <v>1614011030</v>
      </c>
      <c r="C350" s="6" t="s">
        <v>0</v>
      </c>
      <c r="D350" s="6">
        <v>100</v>
      </c>
      <c r="E350" s="6">
        <v>0</v>
      </c>
      <c r="F350" s="6">
        <v>100</v>
      </c>
      <c r="G350" s="6">
        <v>2.76</v>
      </c>
      <c r="H350" s="6">
        <v>77.599999999999994</v>
      </c>
      <c r="I350" s="6">
        <v>60</v>
      </c>
      <c r="J350" s="6">
        <v>0</v>
      </c>
      <c r="K350" s="6">
        <v>60</v>
      </c>
      <c r="L350" s="6">
        <v>60</v>
      </c>
      <c r="M350" s="6">
        <v>8</v>
      </c>
      <c r="N350" s="6">
        <v>68</v>
      </c>
      <c r="O350" s="7">
        <v>77.760000000000005</v>
      </c>
      <c r="P350" s="21"/>
      <c r="Q350" s="21" t="s">
        <v>732</v>
      </c>
    </row>
    <row r="351" spans="1:17">
      <c r="A351" s="11">
        <v>348</v>
      </c>
      <c r="B351" s="42">
        <v>1813004127</v>
      </c>
      <c r="C351" s="42" t="s">
        <v>19</v>
      </c>
      <c r="D351" s="6">
        <v>100</v>
      </c>
      <c r="E351" s="6">
        <v>0</v>
      </c>
      <c r="F351" s="6">
        <v>100</v>
      </c>
      <c r="G351" s="6">
        <v>2.81</v>
      </c>
      <c r="H351" s="6">
        <v>78.099999999999994</v>
      </c>
      <c r="I351" s="6">
        <v>60</v>
      </c>
      <c r="J351" s="6">
        <v>0</v>
      </c>
      <c r="K351" s="6">
        <v>60</v>
      </c>
      <c r="L351" s="6">
        <v>60</v>
      </c>
      <c r="M351" s="6">
        <v>6</v>
      </c>
      <c r="N351" s="6">
        <v>66</v>
      </c>
      <c r="O351" s="7">
        <v>77.760000000000005</v>
      </c>
      <c r="P351" s="21"/>
      <c r="Q351" s="21" t="s">
        <v>734</v>
      </c>
    </row>
    <row r="352" spans="1:17">
      <c r="A352" s="11">
        <v>349</v>
      </c>
      <c r="B352" s="6">
        <v>1813004141</v>
      </c>
      <c r="C352" s="6" t="s">
        <v>30</v>
      </c>
      <c r="D352" s="6">
        <v>100</v>
      </c>
      <c r="E352" s="6">
        <v>0</v>
      </c>
      <c r="F352" s="6">
        <v>100</v>
      </c>
      <c r="G352" s="6">
        <v>2.81</v>
      </c>
      <c r="H352" s="6">
        <v>78.099999999999994</v>
      </c>
      <c r="I352" s="6">
        <v>60</v>
      </c>
      <c r="J352" s="6">
        <v>0</v>
      </c>
      <c r="K352" s="6">
        <v>60</v>
      </c>
      <c r="L352" s="6">
        <v>60</v>
      </c>
      <c r="M352" s="6">
        <v>6</v>
      </c>
      <c r="N352" s="6">
        <v>66</v>
      </c>
      <c r="O352" s="7">
        <v>77.760000000000005</v>
      </c>
      <c r="P352" s="21"/>
      <c r="Q352" s="21" t="s">
        <v>732</v>
      </c>
    </row>
    <row r="353" spans="1:17" s="76" customFormat="1">
      <c r="A353" s="11">
        <v>350</v>
      </c>
      <c r="B353" s="103">
        <v>1813004321</v>
      </c>
      <c r="C353" s="110" t="s">
        <v>93</v>
      </c>
      <c r="D353" s="103">
        <v>100</v>
      </c>
      <c r="E353" s="103">
        <v>0</v>
      </c>
      <c r="F353" s="103">
        <v>100</v>
      </c>
      <c r="G353" s="103">
        <v>2.78</v>
      </c>
      <c r="H353" s="103">
        <f t="shared" ref="H353:H358" si="11">(G353+5)*10</f>
        <v>77.8</v>
      </c>
      <c r="I353" s="103">
        <v>60</v>
      </c>
      <c r="J353" s="103">
        <v>0</v>
      </c>
      <c r="K353" s="103">
        <v>60</v>
      </c>
      <c r="L353" s="103">
        <v>60</v>
      </c>
      <c r="M353" s="103">
        <v>0</v>
      </c>
      <c r="N353" s="103">
        <v>60</v>
      </c>
      <c r="O353" s="104">
        <f>F366*0.15+H366*0.6+K366*0.1+N366*0.15</f>
        <v>77.699999999999989</v>
      </c>
      <c r="P353" s="109"/>
      <c r="Q353" s="109" t="s">
        <v>886</v>
      </c>
    </row>
    <row r="354" spans="1:17">
      <c r="A354" s="11">
        <v>351</v>
      </c>
      <c r="B354" s="88">
        <v>1813004334</v>
      </c>
      <c r="C354" s="96" t="s">
        <v>105</v>
      </c>
      <c r="D354" s="88">
        <v>100</v>
      </c>
      <c r="E354" s="88">
        <v>0</v>
      </c>
      <c r="F354" s="88">
        <v>100</v>
      </c>
      <c r="G354" s="88">
        <v>2.96</v>
      </c>
      <c r="H354" s="88">
        <f t="shared" si="11"/>
        <v>79.599999999999994</v>
      </c>
      <c r="I354" s="88">
        <v>60</v>
      </c>
      <c r="J354" s="88">
        <v>0</v>
      </c>
      <c r="K354" s="88">
        <v>60</v>
      </c>
      <c r="L354" s="88">
        <v>60</v>
      </c>
      <c r="M354" s="88">
        <v>0</v>
      </c>
      <c r="N354" s="88">
        <v>60</v>
      </c>
      <c r="O354" s="86">
        <f>F354*0.15+H354*0.6+K354*0.1+N354*0.15</f>
        <v>77.759999999999991</v>
      </c>
      <c r="P354" s="91"/>
      <c r="Q354" s="91" t="s">
        <v>868</v>
      </c>
    </row>
    <row r="355" spans="1:17">
      <c r="A355" s="11">
        <v>352</v>
      </c>
      <c r="B355" s="42">
        <v>1813004433</v>
      </c>
      <c r="C355" s="21" t="s">
        <v>148</v>
      </c>
      <c r="D355" s="5">
        <v>100</v>
      </c>
      <c r="E355" s="5">
        <v>0</v>
      </c>
      <c r="F355" s="6">
        <f>D355-E355</f>
        <v>100</v>
      </c>
      <c r="G355" s="50">
        <v>2.956</v>
      </c>
      <c r="H355" s="5">
        <f t="shared" si="11"/>
        <v>79.56</v>
      </c>
      <c r="I355" s="5">
        <v>60</v>
      </c>
      <c r="J355" s="5">
        <v>0</v>
      </c>
      <c r="K355" s="5">
        <f>I355+J355</f>
        <v>60</v>
      </c>
      <c r="L355" s="5">
        <v>60</v>
      </c>
      <c r="M355" s="5">
        <v>0</v>
      </c>
      <c r="N355" s="5">
        <f>L355+M355</f>
        <v>60</v>
      </c>
      <c r="O355" s="17">
        <f>(F355*0.15)+(H355*0.6)+(K355*0.1)+(N355*0.15)</f>
        <v>77.73599999999999</v>
      </c>
      <c r="P355" s="21"/>
      <c r="Q355" s="21" t="s">
        <v>734</v>
      </c>
    </row>
    <row r="356" spans="1:17">
      <c r="A356" s="11">
        <v>353</v>
      </c>
      <c r="B356" s="84">
        <v>181300413</v>
      </c>
      <c r="C356" s="84" t="s">
        <v>487</v>
      </c>
      <c r="D356" s="84">
        <v>100</v>
      </c>
      <c r="E356" s="84">
        <v>0</v>
      </c>
      <c r="F356" s="88">
        <v>100</v>
      </c>
      <c r="G356" s="95">
        <v>2.9550000000000001</v>
      </c>
      <c r="H356" s="86">
        <f t="shared" si="11"/>
        <v>79.55</v>
      </c>
      <c r="I356" s="84">
        <v>60</v>
      </c>
      <c r="J356" s="84">
        <v>0</v>
      </c>
      <c r="K356" s="84">
        <f>(I356+J356)</f>
        <v>60</v>
      </c>
      <c r="L356" s="84">
        <v>60</v>
      </c>
      <c r="M356" s="84">
        <v>0</v>
      </c>
      <c r="N356" s="84">
        <f>(L356+M356)</f>
        <v>60</v>
      </c>
      <c r="O356" s="86">
        <f>N356*0.15+F356*0.15+H356*0.6+K356*0.1</f>
        <v>77.72999999999999</v>
      </c>
      <c r="P356" s="91"/>
      <c r="Q356" s="91" t="s">
        <v>868</v>
      </c>
    </row>
    <row r="357" spans="1:17">
      <c r="A357" s="11">
        <v>354</v>
      </c>
      <c r="B357" s="28">
        <v>18130041512</v>
      </c>
      <c r="C357" s="28" t="s">
        <v>570</v>
      </c>
      <c r="D357" s="5">
        <v>100</v>
      </c>
      <c r="E357" s="5">
        <v>0</v>
      </c>
      <c r="F357" s="6">
        <f>D357-E357</f>
        <v>100</v>
      </c>
      <c r="G357" s="17">
        <v>2.9020000000000001</v>
      </c>
      <c r="H357" s="17">
        <f t="shared" si="11"/>
        <v>79.02</v>
      </c>
      <c r="I357" s="5">
        <v>60</v>
      </c>
      <c r="J357" s="5">
        <v>0</v>
      </c>
      <c r="K357" s="5">
        <f>I357+J357</f>
        <v>60</v>
      </c>
      <c r="L357" s="5">
        <v>60</v>
      </c>
      <c r="M357" s="5">
        <v>2</v>
      </c>
      <c r="N357" s="5">
        <f>L357+M357</f>
        <v>62</v>
      </c>
      <c r="O357" s="7">
        <f>F357*0.15+H357*0.6+K357*0.1+N357*0.15</f>
        <v>77.712000000000003</v>
      </c>
      <c r="P357" s="21"/>
      <c r="Q357" s="21" t="s">
        <v>732</v>
      </c>
    </row>
    <row r="358" spans="1:17">
      <c r="A358" s="11">
        <v>355</v>
      </c>
      <c r="B358" s="84">
        <v>1813004735</v>
      </c>
      <c r="C358" s="84" t="s">
        <v>274</v>
      </c>
      <c r="D358" s="84">
        <v>100</v>
      </c>
      <c r="E358" s="84">
        <v>0</v>
      </c>
      <c r="F358" s="84">
        <v>100</v>
      </c>
      <c r="G358" s="84">
        <v>2.952</v>
      </c>
      <c r="H358" s="84">
        <f t="shared" si="11"/>
        <v>79.52</v>
      </c>
      <c r="I358" s="84">
        <v>60</v>
      </c>
      <c r="J358" s="84">
        <v>0</v>
      </c>
      <c r="K358" s="84">
        <v>60</v>
      </c>
      <c r="L358" s="84">
        <v>60</v>
      </c>
      <c r="M358" s="84">
        <v>0</v>
      </c>
      <c r="N358" s="84">
        <v>60</v>
      </c>
      <c r="O358" s="86">
        <f>F358*0.15+H358*0.6+K358*0.1+N358*0.15</f>
        <v>77.711999999999989</v>
      </c>
      <c r="P358" s="91"/>
      <c r="Q358" s="91" t="s">
        <v>868</v>
      </c>
    </row>
    <row r="359" spans="1:17">
      <c r="A359" s="11">
        <v>356</v>
      </c>
      <c r="B359" s="21">
        <v>1813004929</v>
      </c>
      <c r="C359" s="21" t="s">
        <v>883</v>
      </c>
      <c r="D359" s="5">
        <v>100</v>
      </c>
      <c r="E359" s="5">
        <v>0</v>
      </c>
      <c r="F359" s="6">
        <v>100</v>
      </c>
      <c r="G359" s="7">
        <v>2.952</v>
      </c>
      <c r="H359" s="5">
        <f>50+G359*10</f>
        <v>79.52</v>
      </c>
      <c r="I359" s="5">
        <v>60</v>
      </c>
      <c r="J359" s="5">
        <v>0</v>
      </c>
      <c r="K359" s="5">
        <v>60</v>
      </c>
      <c r="L359" s="5">
        <v>60</v>
      </c>
      <c r="M359" s="5">
        <v>0</v>
      </c>
      <c r="N359" s="5">
        <f>L359+M359</f>
        <v>60</v>
      </c>
      <c r="O359" s="7">
        <f>F359*0.15+H359*0.6+K359*0.1+N359*0.15</f>
        <v>77.711999999999989</v>
      </c>
      <c r="P359" s="21"/>
      <c r="Q359" s="21" t="s">
        <v>732</v>
      </c>
    </row>
    <row r="360" spans="1:17">
      <c r="A360" s="11">
        <v>357</v>
      </c>
      <c r="B360" s="28">
        <v>181300413</v>
      </c>
      <c r="C360" s="28" t="s">
        <v>488</v>
      </c>
      <c r="D360" s="5">
        <v>100</v>
      </c>
      <c r="E360" s="5">
        <v>0</v>
      </c>
      <c r="F360" s="6">
        <v>100</v>
      </c>
      <c r="G360" s="41">
        <v>2.952</v>
      </c>
      <c r="H360" s="7">
        <f>(G360+5)*10</f>
        <v>79.52</v>
      </c>
      <c r="I360" s="5">
        <v>60</v>
      </c>
      <c r="J360" s="5">
        <v>0</v>
      </c>
      <c r="K360" s="5">
        <f>(I360+J360)</f>
        <v>60</v>
      </c>
      <c r="L360" s="5">
        <v>60</v>
      </c>
      <c r="M360" s="5">
        <v>0</v>
      </c>
      <c r="N360" s="5">
        <f>(L360+M360)</f>
        <v>60</v>
      </c>
      <c r="O360" s="7">
        <f>N360*0.15+F360*0.15+H360*0.6+K360*0.1</f>
        <v>77.711999999999989</v>
      </c>
      <c r="P360" s="21"/>
      <c r="Q360" s="21" t="s">
        <v>884</v>
      </c>
    </row>
    <row r="361" spans="1:17">
      <c r="A361" s="11">
        <v>358</v>
      </c>
      <c r="B361" s="1">
        <v>18130041716</v>
      </c>
      <c r="C361" s="1" t="s">
        <v>649</v>
      </c>
      <c r="D361" s="5">
        <v>100</v>
      </c>
      <c r="E361" s="5">
        <v>0</v>
      </c>
      <c r="F361" s="6">
        <v>100</v>
      </c>
      <c r="G361" s="41">
        <v>2.9510000000000001</v>
      </c>
      <c r="H361" s="41">
        <f>(G361+5)*10</f>
        <v>79.510000000000005</v>
      </c>
      <c r="I361" s="5">
        <v>60</v>
      </c>
      <c r="J361" s="5">
        <v>0</v>
      </c>
      <c r="K361" s="5">
        <v>60</v>
      </c>
      <c r="L361" s="5">
        <v>60</v>
      </c>
      <c r="M361" s="5">
        <v>0</v>
      </c>
      <c r="N361" s="5">
        <f>L361+M361</f>
        <v>60</v>
      </c>
      <c r="O361" s="7">
        <f>F361*0.15+H361*0.6+K361*0.1+N361*0.15</f>
        <v>77.706000000000003</v>
      </c>
      <c r="P361" s="21"/>
      <c r="Q361" s="21" t="s">
        <v>884</v>
      </c>
    </row>
    <row r="362" spans="1:17">
      <c r="A362" s="11">
        <v>359</v>
      </c>
      <c r="B362" s="28">
        <v>18130041535</v>
      </c>
      <c r="C362" s="28" t="s">
        <v>588</v>
      </c>
      <c r="D362" s="5">
        <v>100</v>
      </c>
      <c r="E362" s="5">
        <v>0</v>
      </c>
      <c r="F362" s="6">
        <f>D362-E362</f>
        <v>100</v>
      </c>
      <c r="G362" s="17">
        <v>2.9009999999999998</v>
      </c>
      <c r="H362" s="17">
        <f>(G362+5)*10</f>
        <v>79.009999999999991</v>
      </c>
      <c r="I362" s="5">
        <v>60</v>
      </c>
      <c r="J362" s="5">
        <v>0</v>
      </c>
      <c r="K362" s="5">
        <f>I362+J362</f>
        <v>60</v>
      </c>
      <c r="L362" s="5">
        <v>60</v>
      </c>
      <c r="M362" s="5">
        <v>2</v>
      </c>
      <c r="N362" s="5">
        <f>L362+M362</f>
        <v>62</v>
      </c>
      <c r="O362" s="7">
        <f>F362*0.15+H362*0.6+K362*0.1+N362*0.15</f>
        <v>77.705999999999989</v>
      </c>
      <c r="P362" s="21"/>
      <c r="Q362" s="21" t="s">
        <v>884</v>
      </c>
    </row>
    <row r="363" spans="1:17">
      <c r="A363" s="11">
        <v>360</v>
      </c>
      <c r="B363" s="59">
        <v>18130041241</v>
      </c>
      <c r="C363" s="59" t="s">
        <v>723</v>
      </c>
      <c r="D363" s="23">
        <v>100</v>
      </c>
      <c r="E363" s="23">
        <v>0</v>
      </c>
      <c r="F363" s="37">
        <f>(D363-E363)*0.15</f>
        <v>15</v>
      </c>
      <c r="G363" s="71">
        <v>2.95</v>
      </c>
      <c r="H363" s="23">
        <f>(G363+5)*6</f>
        <v>47.7</v>
      </c>
      <c r="I363" s="23">
        <v>60</v>
      </c>
      <c r="J363" s="23">
        <v>0</v>
      </c>
      <c r="K363" s="23">
        <f>(I363+J363)*0.1</f>
        <v>6</v>
      </c>
      <c r="L363" s="23">
        <v>60</v>
      </c>
      <c r="M363" s="23">
        <v>0</v>
      </c>
      <c r="N363" s="23">
        <f>(L363+M363)*0.15</f>
        <v>9</v>
      </c>
      <c r="O363" s="31">
        <f>F363+H363+K363+N363</f>
        <v>77.7</v>
      </c>
      <c r="P363" s="51" t="s">
        <v>840</v>
      </c>
      <c r="Q363" s="51"/>
    </row>
    <row r="364" spans="1:17">
      <c r="A364" s="11">
        <v>361</v>
      </c>
      <c r="B364" s="57">
        <v>18130041248</v>
      </c>
      <c r="C364" s="57" t="s">
        <v>730</v>
      </c>
      <c r="D364" s="5">
        <v>100</v>
      </c>
      <c r="E364" s="5">
        <v>0</v>
      </c>
      <c r="F364" s="6">
        <f>(D364-E364)*0.15</f>
        <v>15</v>
      </c>
      <c r="G364" s="68">
        <v>2.95</v>
      </c>
      <c r="H364" s="5">
        <f>(G364+5)*6</f>
        <v>47.7</v>
      </c>
      <c r="I364" s="5">
        <v>60</v>
      </c>
      <c r="J364" s="5">
        <v>0</v>
      </c>
      <c r="K364" s="5">
        <f>(I364+J364)*0.1</f>
        <v>6</v>
      </c>
      <c r="L364" s="5">
        <v>60</v>
      </c>
      <c r="M364" s="5">
        <v>0</v>
      </c>
      <c r="N364" s="5">
        <f>(L364+M364)*0.15</f>
        <v>9</v>
      </c>
      <c r="O364" s="7">
        <f>F364+H364+K364+N364</f>
        <v>77.7</v>
      </c>
      <c r="P364" s="21"/>
      <c r="Q364" s="21" t="s">
        <v>884</v>
      </c>
    </row>
    <row r="365" spans="1:17">
      <c r="A365" s="11">
        <v>362</v>
      </c>
      <c r="B365" s="106">
        <v>181300413</v>
      </c>
      <c r="C365" s="106" t="s">
        <v>489</v>
      </c>
      <c r="D365" s="107">
        <v>100</v>
      </c>
      <c r="E365" s="107">
        <v>0</v>
      </c>
      <c r="F365" s="78">
        <v>100</v>
      </c>
      <c r="G365" s="108">
        <v>2.75</v>
      </c>
      <c r="H365" s="79">
        <f>(G365+5)*10</f>
        <v>77.5</v>
      </c>
      <c r="I365" s="107">
        <v>60</v>
      </c>
      <c r="J365" s="107">
        <v>0</v>
      </c>
      <c r="K365" s="107">
        <f>(I365+J365)</f>
        <v>60</v>
      </c>
      <c r="L365" s="107">
        <v>60</v>
      </c>
      <c r="M365" s="107">
        <v>8</v>
      </c>
      <c r="N365" s="107">
        <f>(L365+M365)</f>
        <v>68</v>
      </c>
      <c r="O365" s="79">
        <f>N365*0.15+F365*0.15+H365*0.6+K365*0.1</f>
        <v>77.7</v>
      </c>
      <c r="P365" s="105"/>
      <c r="Q365" s="105" t="s">
        <v>885</v>
      </c>
    </row>
    <row r="366" spans="1:17">
      <c r="A366" s="11">
        <v>363</v>
      </c>
      <c r="B366" s="60" t="s">
        <v>410</v>
      </c>
      <c r="C366" s="60" t="s">
        <v>411</v>
      </c>
      <c r="D366" s="6">
        <v>100</v>
      </c>
      <c r="E366" s="6">
        <v>0</v>
      </c>
      <c r="F366" s="6">
        <v>100</v>
      </c>
      <c r="G366" s="6">
        <v>2.95</v>
      </c>
      <c r="H366" s="6">
        <v>79.5</v>
      </c>
      <c r="I366" s="6">
        <v>60</v>
      </c>
      <c r="J366" s="6">
        <v>0</v>
      </c>
      <c r="K366" s="6">
        <v>60</v>
      </c>
      <c r="L366" s="6">
        <v>60</v>
      </c>
      <c r="M366" s="6">
        <v>0</v>
      </c>
      <c r="N366" s="6">
        <v>60</v>
      </c>
      <c r="O366" s="7">
        <f>N366*0.15+K366*0.1+H366*0.6+F366*0.15</f>
        <v>77.699999999999989</v>
      </c>
      <c r="P366" s="21"/>
      <c r="Q366" s="21" t="s">
        <v>884</v>
      </c>
    </row>
    <row r="367" spans="1:17">
      <c r="A367" s="11">
        <v>364</v>
      </c>
      <c r="B367" s="21">
        <v>18130041632</v>
      </c>
      <c r="C367" s="21" t="s">
        <v>627</v>
      </c>
      <c r="D367" s="5">
        <v>100</v>
      </c>
      <c r="E367" s="5">
        <v>0</v>
      </c>
      <c r="F367" s="6">
        <v>100</v>
      </c>
      <c r="G367" s="22">
        <v>2.9449999999999998</v>
      </c>
      <c r="H367" s="36">
        <f>SUM(G367+5)*10</f>
        <v>79.45</v>
      </c>
      <c r="I367" s="5">
        <v>60</v>
      </c>
      <c r="J367" s="5">
        <v>0</v>
      </c>
      <c r="K367" s="5">
        <f>SUM(I367+J367)</f>
        <v>60</v>
      </c>
      <c r="L367" s="5">
        <v>60</v>
      </c>
      <c r="M367" s="5">
        <v>0</v>
      </c>
      <c r="N367" s="5">
        <f>SUM(L367+M367)</f>
        <v>60</v>
      </c>
      <c r="O367" s="17">
        <f>SUM(F367*0.15+H367*0.6+K367*0.1+N367*0.15)</f>
        <v>77.67</v>
      </c>
      <c r="P367" s="21"/>
      <c r="Q367" s="21" t="s">
        <v>732</v>
      </c>
    </row>
    <row r="368" spans="1:17">
      <c r="A368" s="11">
        <v>365</v>
      </c>
      <c r="B368" s="1">
        <v>18130041720</v>
      </c>
      <c r="C368" s="1" t="s">
        <v>653</v>
      </c>
      <c r="D368" s="5">
        <v>100</v>
      </c>
      <c r="E368" s="5">
        <v>0</v>
      </c>
      <c r="F368" s="6">
        <v>100</v>
      </c>
      <c r="G368" s="41">
        <v>2.9449999999999998</v>
      </c>
      <c r="H368" s="41">
        <f>(G368+5)*10</f>
        <v>79.45</v>
      </c>
      <c r="I368" s="5">
        <v>60</v>
      </c>
      <c r="J368" s="5">
        <v>0</v>
      </c>
      <c r="K368" s="5">
        <v>60</v>
      </c>
      <c r="L368" s="5">
        <v>60</v>
      </c>
      <c r="M368" s="5">
        <v>0</v>
      </c>
      <c r="N368" s="5">
        <f>L368+M368</f>
        <v>60</v>
      </c>
      <c r="O368" s="7">
        <f>F368*0.15+H368*0.6+K368*0.1+N368*0.15</f>
        <v>77.67</v>
      </c>
      <c r="P368" s="21"/>
      <c r="Q368" s="21" t="s">
        <v>732</v>
      </c>
    </row>
    <row r="369" spans="1:17">
      <c r="A369" s="11">
        <v>366</v>
      </c>
      <c r="B369" s="92">
        <v>1813004416</v>
      </c>
      <c r="C369" s="91" t="s">
        <v>133</v>
      </c>
      <c r="D369" s="84">
        <v>100</v>
      </c>
      <c r="E369" s="84">
        <v>0</v>
      </c>
      <c r="F369" s="88">
        <f>D369-E369</f>
        <v>100</v>
      </c>
      <c r="G369" s="93">
        <v>2.7170000000000001</v>
      </c>
      <c r="H369" s="84">
        <f>(G369+5)*10</f>
        <v>77.17</v>
      </c>
      <c r="I369" s="84">
        <v>60</v>
      </c>
      <c r="J369" s="84">
        <v>10</v>
      </c>
      <c r="K369" s="84">
        <f>I369+J369</f>
        <v>70</v>
      </c>
      <c r="L369" s="84">
        <v>60</v>
      </c>
      <c r="M369" s="84">
        <v>2.4</v>
      </c>
      <c r="N369" s="84">
        <f>L369+M369</f>
        <v>62.4</v>
      </c>
      <c r="O369" s="90">
        <f>(F369*0.15)+(H369*0.6)+(K369*0.1)+(N369*0.15)</f>
        <v>77.661999999999992</v>
      </c>
      <c r="P369" s="91"/>
      <c r="Q369" s="91" t="s">
        <v>868</v>
      </c>
    </row>
    <row r="370" spans="1:17">
      <c r="A370" s="11">
        <v>367</v>
      </c>
      <c r="B370" s="21">
        <v>18130041604</v>
      </c>
      <c r="C370" s="21" t="s">
        <v>603</v>
      </c>
      <c r="D370" s="5">
        <v>100</v>
      </c>
      <c r="E370" s="5">
        <v>0</v>
      </c>
      <c r="F370" s="6">
        <v>100</v>
      </c>
      <c r="G370" s="22">
        <v>2.9420000000000002</v>
      </c>
      <c r="H370" s="36">
        <f>SUM(G370+5)*10</f>
        <v>79.42</v>
      </c>
      <c r="I370" s="5">
        <v>60</v>
      </c>
      <c r="J370" s="5">
        <v>0</v>
      </c>
      <c r="K370" s="5">
        <f>SUM(I370+J370)</f>
        <v>60</v>
      </c>
      <c r="L370" s="5">
        <v>60</v>
      </c>
      <c r="M370" s="5">
        <v>0</v>
      </c>
      <c r="N370" s="5">
        <f>SUM(L370+M370)</f>
        <v>60</v>
      </c>
      <c r="O370" s="17">
        <f>SUM(F370*0.15+H370*0.6+K370*0.1+N370*0.15)</f>
        <v>77.652000000000001</v>
      </c>
      <c r="P370" s="21"/>
      <c r="Q370" s="21" t="s">
        <v>732</v>
      </c>
    </row>
    <row r="371" spans="1:17">
      <c r="A371" s="11">
        <v>368</v>
      </c>
      <c r="B371" s="42">
        <v>1813004119</v>
      </c>
      <c r="C371" s="42" t="s">
        <v>13</v>
      </c>
      <c r="D371" s="6">
        <v>100</v>
      </c>
      <c r="E371" s="6">
        <v>0</v>
      </c>
      <c r="F371" s="6">
        <v>100</v>
      </c>
      <c r="G371" s="6">
        <v>2.79</v>
      </c>
      <c r="H371" s="6">
        <v>77.900000000000006</v>
      </c>
      <c r="I371" s="6">
        <v>60</v>
      </c>
      <c r="J371" s="6">
        <v>0</v>
      </c>
      <c r="K371" s="6">
        <v>60</v>
      </c>
      <c r="L371" s="6">
        <v>60</v>
      </c>
      <c r="M371" s="6">
        <v>6</v>
      </c>
      <c r="N371" s="6">
        <v>66</v>
      </c>
      <c r="O371" s="7">
        <v>77.64</v>
      </c>
      <c r="P371" s="21"/>
      <c r="Q371" s="21" t="s">
        <v>732</v>
      </c>
    </row>
    <row r="372" spans="1:17">
      <c r="A372" s="11">
        <v>369</v>
      </c>
      <c r="B372" s="6">
        <v>18130041103</v>
      </c>
      <c r="C372" s="6" t="s">
        <v>409</v>
      </c>
      <c r="D372" s="6">
        <v>100</v>
      </c>
      <c r="E372" s="6">
        <v>0</v>
      </c>
      <c r="F372" s="6">
        <v>100</v>
      </c>
      <c r="G372" s="6">
        <v>2.94</v>
      </c>
      <c r="H372" s="72">
        <v>79.400000000000006</v>
      </c>
      <c r="I372" s="6">
        <v>60</v>
      </c>
      <c r="J372" s="6">
        <v>0</v>
      </c>
      <c r="K372" s="6">
        <v>60</v>
      </c>
      <c r="L372" s="6">
        <v>60</v>
      </c>
      <c r="M372" s="6">
        <v>0</v>
      </c>
      <c r="N372" s="6">
        <v>60</v>
      </c>
      <c r="O372" s="7">
        <f>N372*0.15+K372*0.1+H372*0.6+F372*0.15</f>
        <v>77.64</v>
      </c>
      <c r="P372" s="21"/>
      <c r="Q372" s="21" t="s">
        <v>732</v>
      </c>
    </row>
    <row r="373" spans="1:17">
      <c r="A373" s="11">
        <v>370</v>
      </c>
      <c r="B373" s="6">
        <v>18130041131</v>
      </c>
      <c r="C373" s="6" t="s">
        <v>449</v>
      </c>
      <c r="D373" s="6">
        <v>100</v>
      </c>
      <c r="E373" s="6">
        <v>0</v>
      </c>
      <c r="F373" s="6">
        <v>100</v>
      </c>
      <c r="G373" s="6">
        <v>2.94</v>
      </c>
      <c r="H373" s="6">
        <v>79.400000000000006</v>
      </c>
      <c r="I373" s="6">
        <v>60</v>
      </c>
      <c r="J373" s="6">
        <v>0</v>
      </c>
      <c r="K373" s="6">
        <v>60</v>
      </c>
      <c r="L373" s="6">
        <v>60</v>
      </c>
      <c r="M373" s="6">
        <v>0</v>
      </c>
      <c r="N373" s="6">
        <v>60</v>
      </c>
      <c r="O373" s="7">
        <f>N373*0.15+K373*0.1+H373*0.6+F373*0.15</f>
        <v>77.64</v>
      </c>
      <c r="P373" s="21"/>
      <c r="Q373" s="21" t="s">
        <v>734</v>
      </c>
    </row>
    <row r="374" spans="1:17">
      <c r="A374" s="11">
        <v>371</v>
      </c>
      <c r="B374" s="59">
        <v>18130041246</v>
      </c>
      <c r="C374" s="59" t="s">
        <v>728</v>
      </c>
      <c r="D374" s="23">
        <v>100</v>
      </c>
      <c r="E374" s="23">
        <v>0</v>
      </c>
      <c r="F374" s="37">
        <f>(D374-E374)*0.15</f>
        <v>15</v>
      </c>
      <c r="G374" s="71">
        <v>2.84</v>
      </c>
      <c r="H374" s="23">
        <f>(G374+5)*6</f>
        <v>47.04</v>
      </c>
      <c r="I374" s="23">
        <v>60</v>
      </c>
      <c r="J374" s="23">
        <v>0</v>
      </c>
      <c r="K374" s="23">
        <f>(I374+J374)*0.1</f>
        <v>6</v>
      </c>
      <c r="L374" s="23">
        <v>60</v>
      </c>
      <c r="M374" s="23">
        <v>4</v>
      </c>
      <c r="N374" s="23">
        <f>(L374+M374)*0.15</f>
        <v>9.6</v>
      </c>
      <c r="O374" s="31">
        <f>F374+H374+K374+N374</f>
        <v>77.639999999999986</v>
      </c>
      <c r="P374" s="51" t="s">
        <v>840</v>
      </c>
      <c r="Q374" s="51"/>
    </row>
    <row r="375" spans="1:17">
      <c r="A375" s="11">
        <v>372</v>
      </c>
      <c r="B375" s="32">
        <v>18130041508</v>
      </c>
      <c r="C375" s="32" t="s">
        <v>567</v>
      </c>
      <c r="D375" s="82">
        <v>100</v>
      </c>
      <c r="E375" s="82">
        <v>0</v>
      </c>
      <c r="F375" s="8">
        <f>D375-E375</f>
        <v>100</v>
      </c>
      <c r="G375" s="16">
        <v>2.8889999999999998</v>
      </c>
      <c r="H375" s="16">
        <f>(G375+5)*10</f>
        <v>78.889999999999986</v>
      </c>
      <c r="I375" s="82">
        <v>60</v>
      </c>
      <c r="J375" s="82">
        <v>0</v>
      </c>
      <c r="K375" s="82">
        <f>I375+J375</f>
        <v>60</v>
      </c>
      <c r="L375" s="82">
        <v>60</v>
      </c>
      <c r="M375" s="82">
        <v>2</v>
      </c>
      <c r="N375" s="82">
        <f>L375+M375</f>
        <v>62</v>
      </c>
      <c r="O375" s="9">
        <f>F375*0.15+H375*0.6+K375*0.1+N375*0.15</f>
        <v>77.633999999999986</v>
      </c>
      <c r="P375" s="51" t="s">
        <v>840</v>
      </c>
      <c r="Q375" s="51"/>
    </row>
    <row r="376" spans="1:17">
      <c r="A376" s="11">
        <v>373</v>
      </c>
      <c r="B376" s="84">
        <v>1813004704</v>
      </c>
      <c r="C376" s="84" t="s">
        <v>253</v>
      </c>
      <c r="D376" s="84">
        <v>100</v>
      </c>
      <c r="E376" s="84">
        <v>0</v>
      </c>
      <c r="F376" s="84">
        <v>100</v>
      </c>
      <c r="G376" s="84">
        <v>2.8319999999999999</v>
      </c>
      <c r="H376" s="84">
        <f>(G376+5)*10</f>
        <v>78.319999999999993</v>
      </c>
      <c r="I376" s="84">
        <v>60</v>
      </c>
      <c r="J376" s="84">
        <v>0</v>
      </c>
      <c r="K376" s="84">
        <v>60</v>
      </c>
      <c r="L376" s="84">
        <v>60</v>
      </c>
      <c r="M376" s="84">
        <v>4</v>
      </c>
      <c r="N376" s="84">
        <v>64</v>
      </c>
      <c r="O376" s="86">
        <f>F376*0.15+H376*0.6+K376*0.1+N376*0.15</f>
        <v>77.591999999999985</v>
      </c>
      <c r="P376" s="91"/>
      <c r="Q376" s="91" t="s">
        <v>868</v>
      </c>
    </row>
    <row r="377" spans="1:17">
      <c r="A377" s="11">
        <v>374</v>
      </c>
      <c r="B377" s="19">
        <v>1813004507</v>
      </c>
      <c r="C377" s="11" t="s">
        <v>169</v>
      </c>
      <c r="D377" s="82">
        <v>100</v>
      </c>
      <c r="E377" s="82">
        <v>0</v>
      </c>
      <c r="F377" s="82">
        <v>100</v>
      </c>
      <c r="G377" s="20">
        <v>2.93</v>
      </c>
      <c r="H377" s="82">
        <v>79.3</v>
      </c>
      <c r="I377" s="82">
        <v>60</v>
      </c>
      <c r="J377" s="82">
        <v>0</v>
      </c>
      <c r="K377" s="82">
        <v>60</v>
      </c>
      <c r="L377" s="82">
        <v>60</v>
      </c>
      <c r="M377" s="82">
        <v>0</v>
      </c>
      <c r="N377" s="82">
        <v>60</v>
      </c>
      <c r="O377" s="82">
        <f>N377*0.15+K377*0.1+H377*0.6+F377*0.15</f>
        <v>77.58</v>
      </c>
      <c r="P377" s="51" t="s">
        <v>840</v>
      </c>
      <c r="Q377" s="51"/>
    </row>
    <row r="378" spans="1:17" s="76" customFormat="1">
      <c r="A378" s="11">
        <v>375</v>
      </c>
      <c r="B378" s="11">
        <v>1813004346</v>
      </c>
      <c r="C378" s="45" t="s">
        <v>117</v>
      </c>
      <c r="D378" s="11">
        <v>100</v>
      </c>
      <c r="E378" s="11">
        <v>0</v>
      </c>
      <c r="F378" s="11">
        <v>100</v>
      </c>
      <c r="G378" s="11">
        <v>2.83</v>
      </c>
      <c r="H378" s="11">
        <f>(G378+5)*10</f>
        <v>78.3</v>
      </c>
      <c r="I378" s="11">
        <v>60</v>
      </c>
      <c r="J378" s="11">
        <v>0</v>
      </c>
      <c r="K378" s="11">
        <v>60</v>
      </c>
      <c r="L378" s="11">
        <v>60</v>
      </c>
      <c r="M378" s="11">
        <v>4</v>
      </c>
      <c r="N378" s="11">
        <v>64</v>
      </c>
      <c r="O378" s="12">
        <f>F378*0.15+H378*0.6+K378*0.1+N378*0.15</f>
        <v>77.579999999999984</v>
      </c>
      <c r="P378" s="51" t="s">
        <v>840</v>
      </c>
      <c r="Q378" s="19" t="s">
        <v>738</v>
      </c>
    </row>
    <row r="379" spans="1:17">
      <c r="A379" s="11">
        <v>376</v>
      </c>
      <c r="B379" s="98">
        <v>1813004828</v>
      </c>
      <c r="C379" s="98" t="s">
        <v>313</v>
      </c>
      <c r="D379" s="84">
        <v>100</v>
      </c>
      <c r="E379" s="84">
        <v>0</v>
      </c>
      <c r="F379" s="88">
        <f>D379-E379</f>
        <v>100</v>
      </c>
      <c r="G379" s="99">
        <v>2.9260000000000002</v>
      </c>
      <c r="H379" s="84">
        <f>(G379+5)*10</f>
        <v>79.260000000000005</v>
      </c>
      <c r="I379" s="84">
        <v>60</v>
      </c>
      <c r="J379" s="84">
        <v>0</v>
      </c>
      <c r="K379" s="84">
        <f>I379+J379</f>
        <v>60</v>
      </c>
      <c r="L379" s="84">
        <v>60</v>
      </c>
      <c r="M379" s="84"/>
      <c r="N379" s="84">
        <f>L379+M379</f>
        <v>60</v>
      </c>
      <c r="O379" s="86">
        <f>F379*0.15+H379*0.6+K379*0.1+N379*0.15</f>
        <v>77.556000000000012</v>
      </c>
      <c r="P379" s="91"/>
      <c r="Q379" s="91" t="s">
        <v>868</v>
      </c>
    </row>
    <row r="380" spans="1:17">
      <c r="A380" s="11">
        <v>377</v>
      </c>
      <c r="B380" s="2">
        <v>1813004824</v>
      </c>
      <c r="C380" s="2" t="s">
        <v>309</v>
      </c>
      <c r="D380" s="5">
        <v>100</v>
      </c>
      <c r="E380" s="5">
        <v>0</v>
      </c>
      <c r="F380" s="6">
        <f>D380-E380</f>
        <v>100</v>
      </c>
      <c r="G380" s="22">
        <v>2.9209999999999998</v>
      </c>
      <c r="H380" s="5">
        <f>(G380+5)*10</f>
        <v>79.209999999999994</v>
      </c>
      <c r="I380" s="5">
        <v>60</v>
      </c>
      <c r="J380" s="5">
        <v>0</v>
      </c>
      <c r="K380" s="5">
        <f>I380+J380</f>
        <v>60</v>
      </c>
      <c r="L380" s="5">
        <v>60</v>
      </c>
      <c r="M380" s="5"/>
      <c r="N380" s="5">
        <f>L380+M380</f>
        <v>60</v>
      </c>
      <c r="O380" s="7">
        <f>F380*0.15+H380*0.6+K380*0.1+N380*0.15</f>
        <v>77.525999999999996</v>
      </c>
      <c r="P380" s="21"/>
      <c r="Q380" s="21" t="s">
        <v>732</v>
      </c>
    </row>
    <row r="381" spans="1:17">
      <c r="A381" s="11">
        <v>378</v>
      </c>
      <c r="B381" s="21">
        <v>1813004527</v>
      </c>
      <c r="C381" s="5" t="s">
        <v>186</v>
      </c>
      <c r="D381" s="5">
        <v>100</v>
      </c>
      <c r="E381" s="5">
        <v>0</v>
      </c>
      <c r="F381" s="5">
        <v>100</v>
      </c>
      <c r="G381" s="22">
        <v>2.915</v>
      </c>
      <c r="H381" s="5">
        <v>79.2</v>
      </c>
      <c r="I381" s="5">
        <v>60</v>
      </c>
      <c r="J381" s="5">
        <v>0</v>
      </c>
      <c r="K381" s="5">
        <v>60</v>
      </c>
      <c r="L381" s="5">
        <v>60</v>
      </c>
      <c r="M381" s="5">
        <v>0</v>
      </c>
      <c r="N381" s="5">
        <v>60</v>
      </c>
      <c r="O381" s="5">
        <f>N381*0.15+K381*0.1+H381*0.6+F381*0.15</f>
        <v>77.52000000000001</v>
      </c>
      <c r="P381" s="21"/>
      <c r="Q381" s="21" t="s">
        <v>732</v>
      </c>
    </row>
    <row r="382" spans="1:17">
      <c r="A382" s="11">
        <v>379</v>
      </c>
      <c r="B382" s="28">
        <v>18130041016</v>
      </c>
      <c r="C382" s="28" t="s">
        <v>382</v>
      </c>
      <c r="D382" s="5">
        <v>100</v>
      </c>
      <c r="E382" s="5">
        <v>0</v>
      </c>
      <c r="F382" s="5">
        <v>100</v>
      </c>
      <c r="G382" s="5">
        <v>2.92</v>
      </c>
      <c r="H382" s="5">
        <f>(G382+5)*10</f>
        <v>79.2</v>
      </c>
      <c r="I382" s="28">
        <v>60</v>
      </c>
      <c r="J382" s="5">
        <v>0</v>
      </c>
      <c r="K382" s="5">
        <f>I382+J382</f>
        <v>60</v>
      </c>
      <c r="L382" s="5">
        <v>60</v>
      </c>
      <c r="M382" s="5">
        <v>0</v>
      </c>
      <c r="N382" s="5">
        <f>L382+M382</f>
        <v>60</v>
      </c>
      <c r="O382" s="7">
        <f>F382*15%+H382*60%+K382*10%+N382*15%</f>
        <v>77.52000000000001</v>
      </c>
      <c r="P382" s="21"/>
      <c r="Q382" s="21" t="s">
        <v>734</v>
      </c>
    </row>
    <row r="383" spans="1:17">
      <c r="A383" s="11">
        <v>380</v>
      </c>
      <c r="B383" s="88">
        <v>18130041107</v>
      </c>
      <c r="C383" s="88" t="s">
        <v>414</v>
      </c>
      <c r="D383" s="88">
        <v>100</v>
      </c>
      <c r="E383" s="88">
        <v>0</v>
      </c>
      <c r="F383" s="88">
        <v>100</v>
      </c>
      <c r="G383" s="88">
        <v>2.92</v>
      </c>
      <c r="H383" s="96">
        <v>79.2</v>
      </c>
      <c r="I383" s="88">
        <v>60</v>
      </c>
      <c r="J383" s="88">
        <v>0</v>
      </c>
      <c r="K383" s="88">
        <v>60</v>
      </c>
      <c r="L383" s="88">
        <v>60</v>
      </c>
      <c r="M383" s="88">
        <v>0</v>
      </c>
      <c r="N383" s="88">
        <v>60</v>
      </c>
      <c r="O383" s="86">
        <f>N383*0.15+K383*0.1+H383*0.6+F383*0.15</f>
        <v>77.52000000000001</v>
      </c>
      <c r="P383" s="91"/>
      <c r="Q383" s="91" t="s">
        <v>868</v>
      </c>
    </row>
    <row r="384" spans="1:17" s="76" customFormat="1">
      <c r="A384" s="11">
        <v>381</v>
      </c>
      <c r="B384" s="34">
        <v>18130041536</v>
      </c>
      <c r="C384" s="34" t="s">
        <v>589</v>
      </c>
      <c r="D384" s="15">
        <v>100</v>
      </c>
      <c r="E384" s="15">
        <v>0</v>
      </c>
      <c r="F384" s="11">
        <f>D384-E384</f>
        <v>100</v>
      </c>
      <c r="G384" s="18">
        <v>2.87</v>
      </c>
      <c r="H384" s="18">
        <f>(G384+5)*10</f>
        <v>78.7</v>
      </c>
      <c r="I384" s="15">
        <v>60</v>
      </c>
      <c r="J384" s="15">
        <v>0</v>
      </c>
      <c r="K384" s="15">
        <f>I384+J384</f>
        <v>60</v>
      </c>
      <c r="L384" s="15">
        <v>60</v>
      </c>
      <c r="M384" s="15">
        <v>2</v>
      </c>
      <c r="N384" s="15">
        <f>L384+M384</f>
        <v>62</v>
      </c>
      <c r="O384" s="12">
        <f>F384*0.15+H384*0.6+K384*0.1+N384*0.15</f>
        <v>77.52</v>
      </c>
      <c r="P384" s="51" t="s">
        <v>840</v>
      </c>
      <c r="Q384" s="19" t="s">
        <v>738</v>
      </c>
    </row>
    <row r="385" spans="1:17">
      <c r="A385" s="11">
        <v>382</v>
      </c>
      <c r="B385" s="21">
        <v>18130041609</v>
      </c>
      <c r="C385" s="21" t="s">
        <v>606</v>
      </c>
      <c r="D385" s="5">
        <v>100</v>
      </c>
      <c r="E385" s="5">
        <v>0</v>
      </c>
      <c r="F385" s="6">
        <v>100</v>
      </c>
      <c r="G385" s="22">
        <v>2.8180000000000001</v>
      </c>
      <c r="H385" s="36">
        <f>SUM(G385+5)*10</f>
        <v>78.179999999999993</v>
      </c>
      <c r="I385" s="5">
        <v>60</v>
      </c>
      <c r="J385" s="5">
        <v>0</v>
      </c>
      <c r="K385" s="5">
        <f>SUM(I385+J385)</f>
        <v>60</v>
      </c>
      <c r="L385" s="5">
        <v>60</v>
      </c>
      <c r="M385" s="5">
        <v>4</v>
      </c>
      <c r="N385" s="5">
        <f>SUM(L385+M385)</f>
        <v>64</v>
      </c>
      <c r="O385" s="17">
        <f>SUM(F385*0.15+H385*0.6+K385*0.1+N385*0.15)</f>
        <v>77.507999999999981</v>
      </c>
      <c r="P385" s="21"/>
      <c r="Q385" s="21" t="s">
        <v>732</v>
      </c>
    </row>
    <row r="386" spans="1:17">
      <c r="A386" s="11">
        <v>383</v>
      </c>
      <c r="B386" s="2">
        <v>1813004631</v>
      </c>
      <c r="C386" s="2" t="s">
        <v>232</v>
      </c>
      <c r="D386" s="5">
        <v>100</v>
      </c>
      <c r="E386" s="5">
        <v>0</v>
      </c>
      <c r="F386" s="6">
        <v>100</v>
      </c>
      <c r="G386" s="22">
        <v>2.9159999999999999</v>
      </c>
      <c r="H386" s="5">
        <f>(G386+5)*10</f>
        <v>79.16</v>
      </c>
      <c r="I386" s="5">
        <v>60</v>
      </c>
      <c r="J386" s="5">
        <v>0</v>
      </c>
      <c r="K386" s="5">
        <v>60</v>
      </c>
      <c r="L386" s="5">
        <v>60</v>
      </c>
      <c r="M386" s="5">
        <v>0</v>
      </c>
      <c r="N386" s="5">
        <f>L386+M386</f>
        <v>60</v>
      </c>
      <c r="O386" s="7">
        <f>F386*0.15+H386*0.6+K386*0.1+N386*0.15</f>
        <v>77.495999999999995</v>
      </c>
      <c r="P386" s="21"/>
      <c r="Q386" s="21" t="s">
        <v>732</v>
      </c>
    </row>
    <row r="387" spans="1:17">
      <c r="A387" s="11">
        <v>384</v>
      </c>
      <c r="B387" s="84">
        <v>18130041044</v>
      </c>
      <c r="C387" s="84" t="s">
        <v>404</v>
      </c>
      <c r="D387" s="84">
        <v>100</v>
      </c>
      <c r="E387" s="84">
        <v>0</v>
      </c>
      <c r="F387" s="84">
        <v>100</v>
      </c>
      <c r="G387" s="84">
        <v>2.81</v>
      </c>
      <c r="H387" s="84">
        <f>(G387+5)*10</f>
        <v>78.100000000000009</v>
      </c>
      <c r="I387" s="84">
        <v>60</v>
      </c>
      <c r="J387" s="84">
        <v>0</v>
      </c>
      <c r="K387" s="84">
        <f>I387+J387</f>
        <v>60</v>
      </c>
      <c r="L387" s="84">
        <v>60</v>
      </c>
      <c r="M387" s="84">
        <v>4</v>
      </c>
      <c r="N387" s="84">
        <f>L387+M387</f>
        <v>64</v>
      </c>
      <c r="O387" s="86">
        <f>F387*15%+H387*60%+K387*10%+N387*15%</f>
        <v>77.460000000000008</v>
      </c>
      <c r="P387" s="91"/>
      <c r="Q387" s="91" t="s">
        <v>868</v>
      </c>
    </row>
    <row r="388" spans="1:17">
      <c r="A388" s="11">
        <v>385</v>
      </c>
      <c r="B388" s="6">
        <v>1813004146</v>
      </c>
      <c r="C388" s="6" t="s">
        <v>35</v>
      </c>
      <c r="D388" s="6">
        <v>100</v>
      </c>
      <c r="E388" s="6">
        <v>0</v>
      </c>
      <c r="F388" s="6">
        <v>100</v>
      </c>
      <c r="G388" s="6">
        <v>2.76</v>
      </c>
      <c r="H388" s="6">
        <v>77.599999999999994</v>
      </c>
      <c r="I388" s="6">
        <v>60</v>
      </c>
      <c r="J388" s="6">
        <v>0</v>
      </c>
      <c r="K388" s="6">
        <v>60</v>
      </c>
      <c r="L388" s="6">
        <v>60</v>
      </c>
      <c r="M388" s="6">
        <v>6</v>
      </c>
      <c r="N388" s="6">
        <v>66</v>
      </c>
      <c r="O388" s="7">
        <v>77.459999999999994</v>
      </c>
      <c r="P388" s="21"/>
      <c r="Q388" s="21" t="s">
        <v>732</v>
      </c>
    </row>
    <row r="389" spans="1:17">
      <c r="A389" s="11">
        <v>386</v>
      </c>
      <c r="B389" s="6">
        <v>1813004338</v>
      </c>
      <c r="C389" s="6" t="s">
        <v>109</v>
      </c>
      <c r="D389" s="6">
        <v>100</v>
      </c>
      <c r="E389" s="6">
        <v>0</v>
      </c>
      <c r="F389" s="6">
        <v>100</v>
      </c>
      <c r="G389" s="6">
        <v>2.91</v>
      </c>
      <c r="H389" s="6">
        <f>(G389+5)*10</f>
        <v>79.099999999999994</v>
      </c>
      <c r="I389" s="6">
        <v>60</v>
      </c>
      <c r="J389" s="6">
        <v>0</v>
      </c>
      <c r="K389" s="6">
        <v>60</v>
      </c>
      <c r="L389" s="6">
        <v>60</v>
      </c>
      <c r="M389" s="6">
        <v>0</v>
      </c>
      <c r="N389" s="6">
        <v>60</v>
      </c>
      <c r="O389" s="7">
        <f>F389*0.15+H389*0.6+K389*0.1+N389*0.15</f>
        <v>77.459999999999994</v>
      </c>
      <c r="P389" s="21"/>
      <c r="Q389" s="21" t="s">
        <v>732</v>
      </c>
    </row>
    <row r="390" spans="1:17">
      <c r="A390" s="11">
        <v>387</v>
      </c>
      <c r="B390" s="97" t="s">
        <v>455</v>
      </c>
      <c r="C390" s="88" t="s">
        <v>456</v>
      </c>
      <c r="D390" s="88">
        <v>100</v>
      </c>
      <c r="E390" s="88">
        <v>0</v>
      </c>
      <c r="F390" s="88">
        <v>100</v>
      </c>
      <c r="G390" s="88">
        <v>2.91</v>
      </c>
      <c r="H390" s="88">
        <f>(G390+5)*10</f>
        <v>79.099999999999994</v>
      </c>
      <c r="I390" s="88">
        <v>60</v>
      </c>
      <c r="J390" s="88">
        <v>0</v>
      </c>
      <c r="K390" s="88">
        <v>60</v>
      </c>
      <c r="L390" s="88">
        <v>60</v>
      </c>
      <c r="M390" s="88">
        <v>0</v>
      </c>
      <c r="N390" s="88">
        <v>60</v>
      </c>
      <c r="O390" s="86">
        <f>N390*0.15+K390*0.1+H390*0.6+F390*0.15</f>
        <v>77.459999999999994</v>
      </c>
      <c r="P390" s="91"/>
      <c r="Q390" s="91" t="s">
        <v>868</v>
      </c>
    </row>
    <row r="391" spans="1:17">
      <c r="A391" s="11">
        <v>388</v>
      </c>
      <c r="B391" s="94">
        <v>18130041703</v>
      </c>
      <c r="C391" s="94" t="s">
        <v>642</v>
      </c>
      <c r="D391" s="84">
        <v>100</v>
      </c>
      <c r="E391" s="84">
        <v>0</v>
      </c>
      <c r="F391" s="88">
        <v>100</v>
      </c>
      <c r="G391" s="95">
        <v>2.8079999999999998</v>
      </c>
      <c r="H391" s="95">
        <f>(G391+5)*10</f>
        <v>78.08</v>
      </c>
      <c r="I391" s="84">
        <v>60</v>
      </c>
      <c r="J391" s="84">
        <v>0</v>
      </c>
      <c r="K391" s="84">
        <v>60</v>
      </c>
      <c r="L391" s="84">
        <v>60</v>
      </c>
      <c r="M391" s="84">
        <v>4</v>
      </c>
      <c r="N391" s="84">
        <f>L391+M391</f>
        <v>64</v>
      </c>
      <c r="O391" s="86">
        <f>F391*0.15+H391*0.6+K391*0.1+N391*0.15</f>
        <v>77.447999999999993</v>
      </c>
      <c r="P391" s="91"/>
      <c r="Q391" s="91" t="s">
        <v>868</v>
      </c>
    </row>
    <row r="392" spans="1:17">
      <c r="A392" s="11">
        <v>389</v>
      </c>
      <c r="B392" s="91">
        <v>1813004918</v>
      </c>
      <c r="C392" s="91" t="s">
        <v>345</v>
      </c>
      <c r="D392" s="84">
        <v>100</v>
      </c>
      <c r="E392" s="84">
        <v>0</v>
      </c>
      <c r="F392" s="88">
        <v>100</v>
      </c>
      <c r="G392" s="86">
        <v>2.907</v>
      </c>
      <c r="H392" s="84">
        <f>50+G392*10</f>
        <v>79.069999999999993</v>
      </c>
      <c r="I392" s="84">
        <v>60</v>
      </c>
      <c r="J392" s="84">
        <v>0</v>
      </c>
      <c r="K392" s="84">
        <v>60</v>
      </c>
      <c r="L392" s="84">
        <v>60</v>
      </c>
      <c r="M392" s="84">
        <v>0</v>
      </c>
      <c r="N392" s="84">
        <f>L392+M392</f>
        <v>60</v>
      </c>
      <c r="O392" s="86">
        <f>F392*0.15+H392*0.6+K392*0.1+N392*0.15</f>
        <v>77.441999999999993</v>
      </c>
      <c r="P392" s="91"/>
      <c r="Q392" s="91" t="s">
        <v>868</v>
      </c>
    </row>
    <row r="393" spans="1:17">
      <c r="A393" s="11">
        <v>390</v>
      </c>
      <c r="B393" s="5">
        <v>1813004705</v>
      </c>
      <c r="C393" s="5" t="s">
        <v>254</v>
      </c>
      <c r="D393" s="5">
        <v>100</v>
      </c>
      <c r="E393" s="5">
        <v>0</v>
      </c>
      <c r="F393" s="5">
        <v>100</v>
      </c>
      <c r="G393" s="5">
        <v>2.903</v>
      </c>
      <c r="H393" s="5">
        <f>(G393+5)*10</f>
        <v>79.03</v>
      </c>
      <c r="I393" s="5">
        <v>60</v>
      </c>
      <c r="J393" s="5">
        <v>0</v>
      </c>
      <c r="K393" s="5">
        <v>60</v>
      </c>
      <c r="L393" s="5">
        <v>60</v>
      </c>
      <c r="M393" s="5">
        <v>0</v>
      </c>
      <c r="N393" s="5">
        <v>60</v>
      </c>
      <c r="O393" s="7">
        <f>F393*0.15+H393*0.6+K393*0.1+N393*0.15</f>
        <v>77.418000000000006</v>
      </c>
      <c r="P393" s="21"/>
      <c r="Q393" s="21" t="s">
        <v>732</v>
      </c>
    </row>
    <row r="394" spans="1:17">
      <c r="A394" s="11">
        <v>391</v>
      </c>
      <c r="B394" s="81">
        <v>1813004903</v>
      </c>
      <c r="C394" s="24" t="s">
        <v>333</v>
      </c>
      <c r="D394" s="82">
        <v>100</v>
      </c>
      <c r="E394" s="82">
        <v>0</v>
      </c>
      <c r="F394" s="8">
        <v>100</v>
      </c>
      <c r="G394" s="9">
        <v>2.9020000000000001</v>
      </c>
      <c r="H394" s="82">
        <f>50+G394*10</f>
        <v>79.02000000000001</v>
      </c>
      <c r="I394" s="82">
        <v>60</v>
      </c>
      <c r="J394" s="82">
        <v>0</v>
      </c>
      <c r="K394" s="82">
        <v>60</v>
      </c>
      <c r="L394" s="82">
        <v>60</v>
      </c>
      <c r="M394" s="82">
        <v>0</v>
      </c>
      <c r="N394" s="82">
        <f>L394+M394</f>
        <v>60</v>
      </c>
      <c r="O394" s="9">
        <f>F394*0.15+H394*0.6+K394*0.1+N394*0.15</f>
        <v>77.412000000000006</v>
      </c>
      <c r="P394" s="51" t="s">
        <v>840</v>
      </c>
      <c r="Q394" s="51"/>
    </row>
    <row r="395" spans="1:17">
      <c r="A395" s="11">
        <v>392</v>
      </c>
      <c r="B395" s="82">
        <v>18130041014</v>
      </c>
      <c r="C395" s="82" t="s">
        <v>381</v>
      </c>
      <c r="D395" s="82">
        <v>100</v>
      </c>
      <c r="E395" s="82">
        <v>0</v>
      </c>
      <c r="F395" s="25">
        <v>100</v>
      </c>
      <c r="G395" s="82">
        <v>2.9</v>
      </c>
      <c r="H395" s="82">
        <f>(G395+5)*10</f>
        <v>79</v>
      </c>
      <c r="I395" s="82">
        <v>60</v>
      </c>
      <c r="J395" s="82">
        <v>0</v>
      </c>
      <c r="K395" s="82">
        <f>I395+J395</f>
        <v>60</v>
      </c>
      <c r="L395" s="25">
        <v>60</v>
      </c>
      <c r="M395" s="82">
        <v>0</v>
      </c>
      <c r="N395" s="82">
        <f>L395+M395</f>
        <v>60</v>
      </c>
      <c r="O395" s="9">
        <f>F395*15%+H395*60%+K395*10%+N395*15%</f>
        <v>77.400000000000006</v>
      </c>
      <c r="P395" s="51" t="s">
        <v>840</v>
      </c>
      <c r="Q395" s="51"/>
    </row>
    <row r="396" spans="1:17">
      <c r="A396" s="11">
        <v>393</v>
      </c>
      <c r="B396" s="84">
        <v>18130041040</v>
      </c>
      <c r="C396" s="84" t="s">
        <v>400</v>
      </c>
      <c r="D396" s="84">
        <v>100</v>
      </c>
      <c r="E396" s="84">
        <v>0</v>
      </c>
      <c r="F396" s="84">
        <v>100</v>
      </c>
      <c r="G396" s="84">
        <v>2.9</v>
      </c>
      <c r="H396" s="84">
        <f>(G396+5)*10</f>
        <v>79</v>
      </c>
      <c r="I396" s="84">
        <v>60</v>
      </c>
      <c r="J396" s="84">
        <v>0</v>
      </c>
      <c r="K396" s="84">
        <f>I396+J396</f>
        <v>60</v>
      </c>
      <c r="L396" s="84">
        <v>60</v>
      </c>
      <c r="M396" s="84">
        <v>0</v>
      </c>
      <c r="N396" s="84">
        <f>L396+M396</f>
        <v>60</v>
      </c>
      <c r="O396" s="86">
        <f>F396*15%+H396*60%+K396*10%+N396*15%</f>
        <v>77.400000000000006</v>
      </c>
      <c r="P396" s="91"/>
      <c r="Q396" s="91" t="s">
        <v>868</v>
      </c>
    </row>
    <row r="397" spans="1:17">
      <c r="A397" s="11">
        <v>394</v>
      </c>
      <c r="B397" s="98">
        <v>1813004611</v>
      </c>
      <c r="C397" s="98" t="s">
        <v>212</v>
      </c>
      <c r="D397" s="84">
        <v>100</v>
      </c>
      <c r="E397" s="84">
        <v>0</v>
      </c>
      <c r="F397" s="88">
        <v>100</v>
      </c>
      <c r="G397" s="99">
        <v>2.8980000000000001</v>
      </c>
      <c r="H397" s="84">
        <f>(G397+5)*10</f>
        <v>78.97999999999999</v>
      </c>
      <c r="I397" s="84">
        <v>60</v>
      </c>
      <c r="J397" s="84">
        <v>0</v>
      </c>
      <c r="K397" s="84">
        <v>60</v>
      </c>
      <c r="L397" s="84">
        <v>60</v>
      </c>
      <c r="M397" s="84">
        <v>0</v>
      </c>
      <c r="N397" s="84">
        <f>L397+M397</f>
        <v>60</v>
      </c>
      <c r="O397" s="86">
        <f>F397*0.15+H397*0.6+K397*0.1+N397*0.15</f>
        <v>77.387999999999991</v>
      </c>
      <c r="P397" s="91"/>
      <c r="Q397" s="91" t="s">
        <v>868</v>
      </c>
    </row>
    <row r="398" spans="1:17">
      <c r="A398" s="11">
        <v>395</v>
      </c>
      <c r="B398" s="2">
        <v>1813004636</v>
      </c>
      <c r="C398" s="2" t="s">
        <v>236</v>
      </c>
      <c r="D398" s="5">
        <v>100</v>
      </c>
      <c r="E398" s="5">
        <v>0</v>
      </c>
      <c r="F398" s="6">
        <v>100</v>
      </c>
      <c r="G398" s="22">
        <v>2.8929999999999998</v>
      </c>
      <c r="H398" s="5">
        <f>(G398+5)*10</f>
        <v>78.929999999999993</v>
      </c>
      <c r="I398" s="5">
        <v>60</v>
      </c>
      <c r="J398" s="5">
        <v>0</v>
      </c>
      <c r="K398" s="5">
        <v>60</v>
      </c>
      <c r="L398" s="5">
        <v>60</v>
      </c>
      <c r="M398" s="5">
        <v>0</v>
      </c>
      <c r="N398" s="5">
        <f>L398+M398</f>
        <v>60</v>
      </c>
      <c r="O398" s="7">
        <f>F398*0.15+H398*0.6+K398*0.1+N398*0.15</f>
        <v>77.358000000000004</v>
      </c>
      <c r="P398" s="21"/>
      <c r="Q398" s="21" t="s">
        <v>732</v>
      </c>
    </row>
    <row r="399" spans="1:17">
      <c r="A399" s="11">
        <v>396</v>
      </c>
      <c r="B399" s="6">
        <v>1813004332</v>
      </c>
      <c r="C399" s="47" t="s">
        <v>103</v>
      </c>
      <c r="D399" s="6">
        <v>100</v>
      </c>
      <c r="E399" s="6">
        <v>0</v>
      </c>
      <c r="F399" s="6">
        <v>100</v>
      </c>
      <c r="G399" s="6">
        <v>2.89</v>
      </c>
      <c r="H399" s="6">
        <v>78.900000000000006</v>
      </c>
      <c r="I399" s="6">
        <v>60</v>
      </c>
      <c r="J399" s="6">
        <v>0</v>
      </c>
      <c r="K399" s="6">
        <v>60</v>
      </c>
      <c r="L399" s="6">
        <v>60</v>
      </c>
      <c r="M399" s="6">
        <v>0</v>
      </c>
      <c r="N399" s="6">
        <v>60</v>
      </c>
      <c r="O399" s="7">
        <f>F399*0.15+H399*0.6+K399*0.1+N399*0.15</f>
        <v>77.34</v>
      </c>
      <c r="P399" s="21"/>
      <c r="Q399" s="21" t="s">
        <v>732</v>
      </c>
    </row>
    <row r="400" spans="1:17">
      <c r="A400" s="11">
        <v>397</v>
      </c>
      <c r="B400" s="21">
        <v>1813004513</v>
      </c>
      <c r="C400" s="5" t="s">
        <v>173</v>
      </c>
      <c r="D400" s="5">
        <v>100</v>
      </c>
      <c r="E400" s="5">
        <v>0</v>
      </c>
      <c r="F400" s="5">
        <v>100</v>
      </c>
      <c r="G400" s="22">
        <v>2.8879999999999999</v>
      </c>
      <c r="H400" s="5">
        <v>78.900000000000006</v>
      </c>
      <c r="I400" s="5">
        <v>60</v>
      </c>
      <c r="J400" s="5">
        <v>0</v>
      </c>
      <c r="K400" s="5">
        <v>60</v>
      </c>
      <c r="L400" s="5">
        <v>60</v>
      </c>
      <c r="M400" s="5">
        <v>0</v>
      </c>
      <c r="N400" s="5">
        <v>60</v>
      </c>
      <c r="O400" s="5">
        <f>N400*0.15+K400*0.1+H400*0.6+F400*0.15</f>
        <v>77.34</v>
      </c>
      <c r="P400" s="21"/>
      <c r="Q400" s="21" t="s">
        <v>732</v>
      </c>
    </row>
    <row r="401" spans="1:17">
      <c r="A401" s="11">
        <v>398</v>
      </c>
      <c r="B401" s="21">
        <v>1813004541</v>
      </c>
      <c r="C401" s="5" t="s">
        <v>199</v>
      </c>
      <c r="D401" s="5">
        <v>100</v>
      </c>
      <c r="E401" s="5">
        <v>0</v>
      </c>
      <c r="F401" s="5">
        <v>100</v>
      </c>
      <c r="G401" s="22">
        <v>2.887</v>
      </c>
      <c r="H401" s="5">
        <v>78.900000000000006</v>
      </c>
      <c r="I401" s="5">
        <v>60</v>
      </c>
      <c r="J401" s="5">
        <v>0</v>
      </c>
      <c r="K401" s="5">
        <v>60</v>
      </c>
      <c r="L401" s="5">
        <v>60</v>
      </c>
      <c r="M401" s="5">
        <v>0</v>
      </c>
      <c r="N401" s="5">
        <v>60</v>
      </c>
      <c r="O401" s="5">
        <f>N401*0.15+K401*0.1+H401*0.6+F401*0.15</f>
        <v>77.34</v>
      </c>
      <c r="P401" s="21"/>
      <c r="Q401" s="21" t="s">
        <v>734</v>
      </c>
    </row>
    <row r="402" spans="1:17">
      <c r="A402" s="11">
        <v>399</v>
      </c>
      <c r="B402" s="5">
        <v>1813004747</v>
      </c>
      <c r="C402" s="5" t="s">
        <v>284</v>
      </c>
      <c r="D402" s="5">
        <v>100</v>
      </c>
      <c r="E402" s="5">
        <v>0</v>
      </c>
      <c r="F402" s="5">
        <v>100</v>
      </c>
      <c r="G402" s="5">
        <v>2.89</v>
      </c>
      <c r="H402" s="5">
        <f>(G402+5)*10</f>
        <v>78.900000000000006</v>
      </c>
      <c r="I402" s="5">
        <v>60</v>
      </c>
      <c r="J402" s="5">
        <v>0</v>
      </c>
      <c r="K402" s="5">
        <v>60</v>
      </c>
      <c r="L402" s="5">
        <v>60</v>
      </c>
      <c r="M402" s="5">
        <v>0</v>
      </c>
      <c r="N402" s="5">
        <v>60</v>
      </c>
      <c r="O402" s="7">
        <f>F402*0.15+H402*0.6+K402*0.1+N402*0.15</f>
        <v>77.34</v>
      </c>
      <c r="P402" s="21"/>
      <c r="Q402" s="21" t="s">
        <v>732</v>
      </c>
    </row>
    <row r="403" spans="1:17" ht="51" customHeight="1">
      <c r="A403" s="112">
        <v>400</v>
      </c>
      <c r="B403" s="111" t="s">
        <v>431</v>
      </c>
      <c r="C403" s="112" t="s">
        <v>432</v>
      </c>
      <c r="D403" s="112">
        <v>100</v>
      </c>
      <c r="E403" s="112">
        <v>0</v>
      </c>
      <c r="F403" s="112">
        <v>100</v>
      </c>
      <c r="G403" s="112">
        <v>2.89</v>
      </c>
      <c r="H403" s="112">
        <v>78.900000000000006</v>
      </c>
      <c r="I403" s="112">
        <v>60</v>
      </c>
      <c r="J403" s="112">
        <v>0</v>
      </c>
      <c r="K403" s="112">
        <v>60</v>
      </c>
      <c r="L403" s="112">
        <v>60</v>
      </c>
      <c r="M403" s="112">
        <v>0</v>
      </c>
      <c r="N403" s="112">
        <v>60</v>
      </c>
      <c r="O403" s="113">
        <f>N403*0.15+K403*0.1+H403*0.6+F403*0.15</f>
        <v>77.34</v>
      </c>
      <c r="P403" s="115"/>
      <c r="Q403" s="116" t="s">
        <v>887</v>
      </c>
    </row>
    <row r="404" spans="1:17">
      <c r="A404" s="11">
        <v>401</v>
      </c>
      <c r="B404" s="5">
        <v>1813004715</v>
      </c>
      <c r="C404" s="5" t="s">
        <v>258</v>
      </c>
      <c r="D404" s="5">
        <v>100</v>
      </c>
      <c r="E404" s="5">
        <v>0</v>
      </c>
      <c r="F404" s="5">
        <v>100</v>
      </c>
      <c r="G404" s="5">
        <v>2.8889999999999998</v>
      </c>
      <c r="H404" s="5">
        <f>(G404+5)*10</f>
        <v>78.889999999999986</v>
      </c>
      <c r="I404" s="5">
        <v>60</v>
      </c>
      <c r="J404" s="5">
        <v>0</v>
      </c>
      <c r="K404" s="5">
        <v>60</v>
      </c>
      <c r="L404" s="5">
        <v>60</v>
      </c>
      <c r="M404" s="5">
        <v>0</v>
      </c>
      <c r="N404" s="5">
        <v>60</v>
      </c>
      <c r="O404" s="7">
        <f>F404*0.15+H404*0.6+K404*0.1+N404*0.15</f>
        <v>77.333999999999989</v>
      </c>
      <c r="P404" s="21"/>
      <c r="Q404" s="21" t="s">
        <v>732</v>
      </c>
    </row>
    <row r="405" spans="1:17">
      <c r="A405" s="11">
        <v>402</v>
      </c>
      <c r="B405" s="21">
        <v>1813004244</v>
      </c>
      <c r="C405" s="28" t="s">
        <v>73</v>
      </c>
      <c r="D405" s="21">
        <v>100</v>
      </c>
      <c r="E405" s="21">
        <v>0</v>
      </c>
      <c r="F405" s="21">
        <f>D405-E405</f>
        <v>100</v>
      </c>
      <c r="G405" s="22">
        <v>2.8879999999999999</v>
      </c>
      <c r="H405" s="21">
        <f>(G405+5)*10</f>
        <v>78.88</v>
      </c>
      <c r="I405" s="21">
        <v>60</v>
      </c>
      <c r="J405" s="21">
        <v>0</v>
      </c>
      <c r="K405" s="21">
        <f>I405+J405</f>
        <v>60</v>
      </c>
      <c r="L405" s="21">
        <v>60</v>
      </c>
      <c r="M405" s="21">
        <v>0</v>
      </c>
      <c r="N405" s="21">
        <f>L405+M405</f>
        <v>60</v>
      </c>
      <c r="O405" s="43">
        <f>F405*0.15+H405*0.6+K405*0.1+N405*0.15</f>
        <v>77.328000000000003</v>
      </c>
      <c r="P405" s="21"/>
      <c r="Q405" s="21" t="s">
        <v>732</v>
      </c>
    </row>
    <row r="406" spans="1:17">
      <c r="A406" s="11">
        <v>403</v>
      </c>
      <c r="B406" s="54">
        <v>1813004617</v>
      </c>
      <c r="C406" s="54" t="s">
        <v>218</v>
      </c>
      <c r="D406" s="82">
        <v>100</v>
      </c>
      <c r="E406" s="82">
        <v>0</v>
      </c>
      <c r="F406" s="8">
        <v>100</v>
      </c>
      <c r="G406" s="20">
        <v>2.8860000000000001</v>
      </c>
      <c r="H406" s="82">
        <f>(G406+5)*10</f>
        <v>78.86</v>
      </c>
      <c r="I406" s="82">
        <v>60</v>
      </c>
      <c r="J406" s="82">
        <v>0</v>
      </c>
      <c r="K406" s="82">
        <v>60</v>
      </c>
      <c r="L406" s="82">
        <v>60</v>
      </c>
      <c r="M406" s="82">
        <v>0</v>
      </c>
      <c r="N406" s="82">
        <f>L406+M406</f>
        <v>60</v>
      </c>
      <c r="O406" s="9">
        <f>F406*0.15+H406*0.6+K406*0.1+N406*0.15</f>
        <v>77.316000000000003</v>
      </c>
      <c r="P406" s="51"/>
      <c r="Q406" s="51"/>
    </row>
    <row r="407" spans="1:17">
      <c r="A407" s="11">
        <v>404</v>
      </c>
      <c r="B407" s="55">
        <v>18130041647</v>
      </c>
      <c r="C407" s="55" t="s">
        <v>640</v>
      </c>
      <c r="D407" s="23">
        <v>100</v>
      </c>
      <c r="E407" s="23">
        <v>0</v>
      </c>
      <c r="F407" s="37">
        <v>100</v>
      </c>
      <c r="G407" s="69">
        <v>2.8849999999999998</v>
      </c>
      <c r="H407" s="38">
        <f>SUM(G407+5)*10</f>
        <v>78.849999999999994</v>
      </c>
      <c r="I407" s="23">
        <v>60</v>
      </c>
      <c r="J407" s="23">
        <v>0</v>
      </c>
      <c r="K407" s="23">
        <f>SUM(I407+J407)</f>
        <v>60</v>
      </c>
      <c r="L407" s="23">
        <v>60</v>
      </c>
      <c r="M407" s="23">
        <v>0</v>
      </c>
      <c r="N407" s="23">
        <f>SUM(L407+M407)</f>
        <v>60</v>
      </c>
      <c r="O407" s="39">
        <f>SUM(F407*0.15+H407*0.6+K407*0.1+N407*0.15)</f>
        <v>77.31</v>
      </c>
      <c r="P407" s="51"/>
      <c r="Q407" s="51"/>
    </row>
    <row r="408" spans="1:17">
      <c r="A408" s="11">
        <v>405</v>
      </c>
      <c r="B408" s="59">
        <v>18130041212</v>
      </c>
      <c r="C408" s="59" t="s">
        <v>699</v>
      </c>
      <c r="D408" s="23">
        <v>100</v>
      </c>
      <c r="E408" s="23">
        <v>0</v>
      </c>
      <c r="F408" s="37">
        <f>(D408-E408)*0.15</f>
        <v>15</v>
      </c>
      <c r="G408" s="71">
        <v>2.88</v>
      </c>
      <c r="H408" s="23">
        <f>(G408+5)*6</f>
        <v>47.28</v>
      </c>
      <c r="I408" s="23">
        <v>60</v>
      </c>
      <c r="J408" s="23">
        <v>0</v>
      </c>
      <c r="K408" s="23">
        <f>(I408+J408)*0.1</f>
        <v>6</v>
      </c>
      <c r="L408" s="23">
        <v>60</v>
      </c>
      <c r="M408" s="23">
        <v>0</v>
      </c>
      <c r="N408" s="23">
        <f>(L408+M408)*0.15</f>
        <v>9</v>
      </c>
      <c r="O408" s="31">
        <f>F408+H408+K408+N408</f>
        <v>77.28</v>
      </c>
      <c r="P408" s="51"/>
      <c r="Q408" s="51"/>
    </row>
    <row r="409" spans="1:17">
      <c r="A409" s="11">
        <v>406</v>
      </c>
      <c r="B409" s="81">
        <v>1813004236</v>
      </c>
      <c r="C409" s="81" t="s">
        <v>67</v>
      </c>
      <c r="D409" s="81">
        <v>100</v>
      </c>
      <c r="E409" s="81">
        <v>0</v>
      </c>
      <c r="F409" s="81">
        <f>D409-E409</f>
        <v>100</v>
      </c>
      <c r="G409" s="20">
        <v>2.8780000000000001</v>
      </c>
      <c r="H409" s="81">
        <f>(G409+5)*10</f>
        <v>78.78</v>
      </c>
      <c r="I409" s="81">
        <v>60</v>
      </c>
      <c r="J409" s="81">
        <v>0</v>
      </c>
      <c r="K409" s="81">
        <f>I409+J409</f>
        <v>60</v>
      </c>
      <c r="L409" s="81">
        <v>60</v>
      </c>
      <c r="M409" s="81">
        <v>0</v>
      </c>
      <c r="N409" s="81">
        <f>L409+M409</f>
        <v>60</v>
      </c>
      <c r="O409" s="73">
        <f>F409*0.15+H409*0.6+K409*0.1+N409*0.15</f>
        <v>77.268000000000001</v>
      </c>
      <c r="P409" s="51"/>
      <c r="Q409" s="51"/>
    </row>
    <row r="410" spans="1:17">
      <c r="A410" s="11">
        <v>407</v>
      </c>
      <c r="B410" s="81">
        <v>1813004219</v>
      </c>
      <c r="C410" s="81" t="s">
        <v>52</v>
      </c>
      <c r="D410" s="81">
        <v>100</v>
      </c>
      <c r="E410" s="81">
        <v>0</v>
      </c>
      <c r="F410" s="81">
        <f>D410-E410</f>
        <v>100</v>
      </c>
      <c r="G410" s="20">
        <v>2.8719999999999999</v>
      </c>
      <c r="H410" s="81">
        <f>(G410+5)*10</f>
        <v>78.72</v>
      </c>
      <c r="I410" s="81">
        <v>60</v>
      </c>
      <c r="J410" s="81">
        <v>0</v>
      </c>
      <c r="K410" s="81">
        <f>I410+J410</f>
        <v>60</v>
      </c>
      <c r="L410" s="81">
        <v>60</v>
      </c>
      <c r="M410" s="81">
        <v>0</v>
      </c>
      <c r="N410" s="81">
        <f>L410+M410</f>
        <v>60</v>
      </c>
      <c r="O410" s="73">
        <f>F410*0.15+H410*0.6+K410*0.1+N410*0.15</f>
        <v>77.231999999999999</v>
      </c>
      <c r="P410" s="51"/>
      <c r="Q410" s="51"/>
    </row>
    <row r="411" spans="1:17">
      <c r="A411" s="11">
        <v>408</v>
      </c>
      <c r="B411" s="2">
        <v>1813004615</v>
      </c>
      <c r="C411" s="2" t="s">
        <v>216</v>
      </c>
      <c r="D411" s="5">
        <v>100</v>
      </c>
      <c r="E411" s="5">
        <v>0</v>
      </c>
      <c r="F411" s="6">
        <v>100</v>
      </c>
      <c r="G411" s="22">
        <v>2.87</v>
      </c>
      <c r="H411" s="5">
        <f>(G411+5)*10</f>
        <v>78.7</v>
      </c>
      <c r="I411" s="5">
        <v>60</v>
      </c>
      <c r="J411" s="5">
        <v>0</v>
      </c>
      <c r="K411" s="5">
        <v>60</v>
      </c>
      <c r="L411" s="5">
        <v>60</v>
      </c>
      <c r="M411" s="5">
        <v>0</v>
      </c>
      <c r="N411" s="5">
        <f>L411+M411</f>
        <v>60</v>
      </c>
      <c r="O411" s="7">
        <f>F411*0.15+H411*0.6+K411*0.1+N411*0.15</f>
        <v>77.22</v>
      </c>
      <c r="P411" s="51"/>
      <c r="Q411" s="51"/>
    </row>
    <row r="412" spans="1:17">
      <c r="A412" s="11">
        <v>409</v>
      </c>
      <c r="B412" s="11">
        <v>18130041105</v>
      </c>
      <c r="C412" s="11" t="s">
        <v>412</v>
      </c>
      <c r="D412" s="37">
        <v>100</v>
      </c>
      <c r="E412" s="37">
        <v>0</v>
      </c>
      <c r="F412" s="37">
        <v>100</v>
      </c>
      <c r="G412" s="37">
        <v>2.87</v>
      </c>
      <c r="H412" s="37">
        <v>78.7</v>
      </c>
      <c r="I412" s="37">
        <v>60</v>
      </c>
      <c r="J412" s="37">
        <v>0</v>
      </c>
      <c r="K412" s="37">
        <v>60</v>
      </c>
      <c r="L412" s="37">
        <v>60</v>
      </c>
      <c r="M412" s="37">
        <v>0</v>
      </c>
      <c r="N412" s="37">
        <v>60</v>
      </c>
      <c r="O412" s="12">
        <f>N412*0.15+K412*0.1+H412*0.6+F412*0.15</f>
        <v>77.22</v>
      </c>
      <c r="P412" s="51"/>
      <c r="Q412" s="51"/>
    </row>
    <row r="413" spans="1:17">
      <c r="A413" s="11">
        <v>410</v>
      </c>
      <c r="B413" s="54">
        <v>1813004607</v>
      </c>
      <c r="C413" s="54" t="s">
        <v>209</v>
      </c>
      <c r="D413" s="82">
        <v>100</v>
      </c>
      <c r="E413" s="82">
        <v>0</v>
      </c>
      <c r="F413" s="8">
        <v>100</v>
      </c>
      <c r="G413" s="20">
        <v>2.867</v>
      </c>
      <c r="H413" s="82">
        <f>(G413+5)*10</f>
        <v>78.67</v>
      </c>
      <c r="I413" s="82">
        <v>60</v>
      </c>
      <c r="J413" s="82">
        <v>0</v>
      </c>
      <c r="K413" s="82">
        <v>60</v>
      </c>
      <c r="L413" s="82">
        <v>60</v>
      </c>
      <c r="M413" s="82">
        <v>0</v>
      </c>
      <c r="N413" s="82">
        <f>L413+M413</f>
        <v>60</v>
      </c>
      <c r="O413" s="9">
        <f>F413*0.15+H413*0.6+K413*0.1+N413*0.15</f>
        <v>77.201999999999998</v>
      </c>
      <c r="P413" s="51"/>
      <c r="Q413" s="51"/>
    </row>
    <row r="414" spans="1:17">
      <c r="A414" s="11">
        <v>411</v>
      </c>
      <c r="B414" s="6">
        <v>1813004142</v>
      </c>
      <c r="C414" s="6" t="s">
        <v>31</v>
      </c>
      <c r="D414" s="6">
        <v>100</v>
      </c>
      <c r="E414" s="6">
        <v>0</v>
      </c>
      <c r="F414" s="6">
        <v>100</v>
      </c>
      <c r="G414" s="47">
        <v>2.69</v>
      </c>
      <c r="H414" s="6">
        <v>76.69</v>
      </c>
      <c r="I414" s="6">
        <v>60</v>
      </c>
      <c r="J414" s="6">
        <v>0</v>
      </c>
      <c r="K414" s="6">
        <v>60</v>
      </c>
      <c r="L414" s="6">
        <v>60</v>
      </c>
      <c r="M414" s="6">
        <v>6</v>
      </c>
      <c r="N414" s="6">
        <v>66</v>
      </c>
      <c r="O414" s="75">
        <v>77.2</v>
      </c>
      <c r="P414" s="51"/>
      <c r="Q414" s="51"/>
    </row>
    <row r="415" spans="1:17">
      <c r="A415" s="11">
        <v>412</v>
      </c>
      <c r="B415" s="21">
        <v>1813004917</v>
      </c>
      <c r="C415" s="21" t="s">
        <v>344</v>
      </c>
      <c r="D415" s="5">
        <v>100</v>
      </c>
      <c r="E415" s="5">
        <v>0</v>
      </c>
      <c r="F415" s="6">
        <v>100</v>
      </c>
      <c r="G415" s="7">
        <v>2.8650000000000002</v>
      </c>
      <c r="H415" s="5">
        <f>50+G415*10</f>
        <v>78.650000000000006</v>
      </c>
      <c r="I415" s="5">
        <v>60</v>
      </c>
      <c r="J415" s="5">
        <v>0</v>
      </c>
      <c r="K415" s="5">
        <v>60</v>
      </c>
      <c r="L415" s="5">
        <v>60</v>
      </c>
      <c r="M415" s="5">
        <v>0</v>
      </c>
      <c r="N415" s="5">
        <f>L415+M415</f>
        <v>60</v>
      </c>
      <c r="O415" s="7">
        <f>F415*0.15+H415*0.6+K415*0.1+N415*0.15</f>
        <v>77.19</v>
      </c>
      <c r="P415" s="51"/>
      <c r="Q415" s="51"/>
    </row>
    <row r="416" spans="1:17">
      <c r="A416" s="11">
        <v>413</v>
      </c>
      <c r="B416" s="81">
        <v>1713010238</v>
      </c>
      <c r="C416" s="24" t="s">
        <v>38</v>
      </c>
      <c r="D416" s="81">
        <v>100</v>
      </c>
      <c r="E416" s="81">
        <v>0</v>
      </c>
      <c r="F416" s="81">
        <f>D416-E416</f>
        <v>100</v>
      </c>
      <c r="G416" s="20">
        <v>2.8620000000000001</v>
      </c>
      <c r="H416" s="81">
        <f>(G416+5)*10</f>
        <v>78.62</v>
      </c>
      <c r="I416" s="81">
        <v>60</v>
      </c>
      <c r="J416" s="81">
        <v>0</v>
      </c>
      <c r="K416" s="81">
        <f>I416+J416</f>
        <v>60</v>
      </c>
      <c r="L416" s="81">
        <v>60</v>
      </c>
      <c r="M416" s="81">
        <v>0</v>
      </c>
      <c r="N416" s="81">
        <f>L416+M416</f>
        <v>60</v>
      </c>
      <c r="O416" s="73">
        <f>F416*0.15+H416*0.6+K416*0.1+N416*0.15</f>
        <v>77.171999999999997</v>
      </c>
      <c r="P416" s="51"/>
      <c r="Q416" s="51"/>
    </row>
    <row r="417" spans="1:17">
      <c r="A417" s="11">
        <v>414</v>
      </c>
      <c r="B417" s="54">
        <v>1813004647</v>
      </c>
      <c r="C417" s="54" t="s">
        <v>245</v>
      </c>
      <c r="D417" s="82">
        <v>100</v>
      </c>
      <c r="E417" s="82">
        <v>0</v>
      </c>
      <c r="F417" s="8">
        <v>100</v>
      </c>
      <c r="G417" s="20">
        <v>2.762</v>
      </c>
      <c r="H417" s="82">
        <f>(G417+5)*10</f>
        <v>77.62</v>
      </c>
      <c r="I417" s="82">
        <v>60</v>
      </c>
      <c r="J417" s="82">
        <v>0</v>
      </c>
      <c r="K417" s="82">
        <v>60</v>
      </c>
      <c r="L417" s="82">
        <v>60</v>
      </c>
      <c r="M417" s="82">
        <v>4</v>
      </c>
      <c r="N417" s="82">
        <f>L417+M417</f>
        <v>64</v>
      </c>
      <c r="O417" s="9">
        <f>F417*0.15+H417*0.6+K417*0.1+N417*0.15</f>
        <v>77.171999999999997</v>
      </c>
      <c r="P417" s="51"/>
      <c r="Q417" s="51"/>
    </row>
    <row r="418" spans="1:17">
      <c r="A418" s="11">
        <v>415</v>
      </c>
      <c r="B418" s="6">
        <v>1813004314</v>
      </c>
      <c r="C418" s="47" t="s">
        <v>86</v>
      </c>
      <c r="D418" s="6">
        <v>100</v>
      </c>
      <c r="E418" s="6"/>
      <c r="F418" s="6">
        <v>100</v>
      </c>
      <c r="G418" s="6">
        <v>2.86</v>
      </c>
      <c r="H418" s="6">
        <f>(G418+5)*10</f>
        <v>78.599999999999994</v>
      </c>
      <c r="I418" s="6">
        <v>60</v>
      </c>
      <c r="J418" s="6">
        <v>0</v>
      </c>
      <c r="K418" s="6">
        <v>60</v>
      </c>
      <c r="L418" s="6">
        <v>60</v>
      </c>
      <c r="M418" s="6">
        <v>0</v>
      </c>
      <c r="N418" s="6">
        <v>60</v>
      </c>
      <c r="O418" s="7">
        <f>F418*0.15+H418*0.6+K418*0.1+N418*0.15</f>
        <v>77.16</v>
      </c>
      <c r="P418" s="51"/>
      <c r="Q418" s="51"/>
    </row>
    <row r="419" spans="1:17">
      <c r="A419" s="11">
        <v>416</v>
      </c>
      <c r="B419" s="19">
        <v>1813004518</v>
      </c>
      <c r="C419" s="15" t="s">
        <v>177</v>
      </c>
      <c r="D419" s="82">
        <v>100</v>
      </c>
      <c r="E419" s="82">
        <v>0</v>
      </c>
      <c r="F419" s="82">
        <v>100</v>
      </c>
      <c r="G419" s="20">
        <v>2.7589999999999999</v>
      </c>
      <c r="H419" s="82">
        <v>77.599999999999994</v>
      </c>
      <c r="I419" s="82">
        <v>60</v>
      </c>
      <c r="J419" s="82">
        <v>0</v>
      </c>
      <c r="K419" s="82">
        <v>60</v>
      </c>
      <c r="L419" s="82">
        <v>60</v>
      </c>
      <c r="M419" s="82">
        <v>4</v>
      </c>
      <c r="N419" s="82">
        <v>64</v>
      </c>
      <c r="O419" s="82">
        <f>N419*0.15+K419*0.1+H419*0.6+F419*0.15</f>
        <v>77.16</v>
      </c>
      <c r="P419" s="51"/>
      <c r="Q419" s="51"/>
    </row>
    <row r="420" spans="1:17">
      <c r="A420" s="11">
        <v>417</v>
      </c>
      <c r="B420" s="6">
        <v>18130041122</v>
      </c>
      <c r="C420" s="6" t="s">
        <v>435</v>
      </c>
      <c r="D420" s="6">
        <v>100</v>
      </c>
      <c r="E420" s="6">
        <v>0</v>
      </c>
      <c r="F420" s="6">
        <v>100</v>
      </c>
      <c r="G420" s="6">
        <v>2.76</v>
      </c>
      <c r="H420" s="6">
        <v>77.599999999999994</v>
      </c>
      <c r="I420" s="6">
        <v>60</v>
      </c>
      <c r="J420" s="6">
        <v>0</v>
      </c>
      <c r="K420" s="6">
        <v>60</v>
      </c>
      <c r="L420" s="6">
        <v>60</v>
      </c>
      <c r="M420" s="6">
        <v>4</v>
      </c>
      <c r="N420" s="6">
        <v>64</v>
      </c>
      <c r="O420" s="7">
        <f>N420*0.15+K420*0.1+H420*0.6+F420*0.15</f>
        <v>77.16</v>
      </c>
      <c r="P420" s="51"/>
      <c r="Q420" s="51"/>
    </row>
    <row r="421" spans="1:17">
      <c r="A421" s="11">
        <v>418</v>
      </c>
      <c r="B421" s="60" t="s">
        <v>466</v>
      </c>
      <c r="C421" s="6" t="s">
        <v>467</v>
      </c>
      <c r="D421" s="6">
        <v>100</v>
      </c>
      <c r="E421" s="6">
        <v>0</v>
      </c>
      <c r="F421" s="6">
        <v>100</v>
      </c>
      <c r="G421" s="6">
        <v>2.86</v>
      </c>
      <c r="H421" s="6">
        <v>78.599999999999994</v>
      </c>
      <c r="I421" s="6">
        <v>60</v>
      </c>
      <c r="J421" s="6">
        <v>0</v>
      </c>
      <c r="K421" s="6">
        <v>60</v>
      </c>
      <c r="L421" s="6">
        <v>60</v>
      </c>
      <c r="M421" s="6">
        <v>0</v>
      </c>
      <c r="N421" s="6">
        <v>60</v>
      </c>
      <c r="O421" s="7">
        <f>N421*0.15+K421*0.1+H421*0.6+F421*0.15</f>
        <v>77.16</v>
      </c>
      <c r="P421" s="51"/>
      <c r="Q421" s="51"/>
    </row>
    <row r="422" spans="1:17">
      <c r="A422" s="11">
        <v>419</v>
      </c>
      <c r="B422" s="58">
        <v>18130041236</v>
      </c>
      <c r="C422" s="58" t="s">
        <v>720</v>
      </c>
      <c r="D422" s="15">
        <v>100</v>
      </c>
      <c r="E422" s="15">
        <v>0</v>
      </c>
      <c r="F422" s="11">
        <f>(D422-E422)*0.15</f>
        <v>15</v>
      </c>
      <c r="G422" s="70">
        <v>2.86</v>
      </c>
      <c r="H422" s="15">
        <f>(G422+5)*6</f>
        <v>47.16</v>
      </c>
      <c r="I422" s="15">
        <v>60</v>
      </c>
      <c r="J422" s="15">
        <v>0</v>
      </c>
      <c r="K422" s="15">
        <f>(I422+J422)*0.1</f>
        <v>6</v>
      </c>
      <c r="L422" s="15">
        <v>60</v>
      </c>
      <c r="M422" s="15">
        <v>0</v>
      </c>
      <c r="N422" s="15">
        <f>(L422+M422)*0.15</f>
        <v>9</v>
      </c>
      <c r="O422" s="12">
        <f>F422+H422+K422+N422</f>
        <v>77.16</v>
      </c>
      <c r="P422" s="51"/>
      <c r="Q422" s="51"/>
    </row>
    <row r="423" spans="1:17">
      <c r="A423" s="11">
        <v>420</v>
      </c>
      <c r="B423" s="21">
        <v>1813004922</v>
      </c>
      <c r="C423" s="21" t="s">
        <v>349</v>
      </c>
      <c r="D423" s="5">
        <v>100</v>
      </c>
      <c r="E423" s="5">
        <v>0</v>
      </c>
      <c r="F423" s="6">
        <v>100</v>
      </c>
      <c r="G423" s="7">
        <v>2.859</v>
      </c>
      <c r="H423" s="5">
        <f>50+G423*10</f>
        <v>78.59</v>
      </c>
      <c r="I423" s="5">
        <v>60</v>
      </c>
      <c r="J423" s="5">
        <v>0</v>
      </c>
      <c r="K423" s="5">
        <v>60</v>
      </c>
      <c r="L423" s="5">
        <v>60</v>
      </c>
      <c r="M423" s="5">
        <v>0</v>
      </c>
      <c r="N423" s="5">
        <f>L423+M423</f>
        <v>60</v>
      </c>
      <c r="O423" s="7">
        <f>F423*0.15+H423*0.6+K423*0.1+N423*0.15</f>
        <v>77.153999999999996</v>
      </c>
      <c r="P423" s="51"/>
      <c r="Q423" s="51"/>
    </row>
    <row r="424" spans="1:17">
      <c r="A424" s="11">
        <v>421</v>
      </c>
      <c r="B424" s="21">
        <v>18130041637</v>
      </c>
      <c r="C424" s="21" t="s">
        <v>631</v>
      </c>
      <c r="D424" s="5">
        <v>100</v>
      </c>
      <c r="E424" s="5">
        <v>0</v>
      </c>
      <c r="F424" s="6">
        <v>100</v>
      </c>
      <c r="G424" s="22">
        <v>2.8570000000000002</v>
      </c>
      <c r="H424" s="36">
        <f>SUM(G424+5)*10</f>
        <v>78.570000000000007</v>
      </c>
      <c r="I424" s="5">
        <v>60</v>
      </c>
      <c r="J424" s="5">
        <v>0</v>
      </c>
      <c r="K424" s="5">
        <f>SUM(I424+J424)</f>
        <v>60</v>
      </c>
      <c r="L424" s="5">
        <v>60</v>
      </c>
      <c r="M424" s="5">
        <v>0</v>
      </c>
      <c r="N424" s="5">
        <f>SUM(L424+M424)</f>
        <v>60</v>
      </c>
      <c r="O424" s="17">
        <f>SUM(F424*0.15+H424*0.6+K424*0.1+N424*0.15)</f>
        <v>77.141999999999996</v>
      </c>
      <c r="P424" s="51"/>
      <c r="Q424" s="51"/>
    </row>
    <row r="425" spans="1:17">
      <c r="A425" s="11">
        <v>422</v>
      </c>
      <c r="B425" s="81">
        <v>18130041617</v>
      </c>
      <c r="C425" s="19" t="s">
        <v>614</v>
      </c>
      <c r="D425" s="82">
        <v>100</v>
      </c>
      <c r="E425" s="82">
        <v>0</v>
      </c>
      <c r="F425" s="8">
        <v>100</v>
      </c>
      <c r="G425" s="67">
        <v>2.8540000000000001</v>
      </c>
      <c r="H425" s="35">
        <f>SUM(G425+5)*10</f>
        <v>78.540000000000006</v>
      </c>
      <c r="I425" s="82">
        <v>60</v>
      </c>
      <c r="J425" s="82">
        <v>0</v>
      </c>
      <c r="K425" s="82">
        <f>SUM(I425+J425)</f>
        <v>60</v>
      </c>
      <c r="L425" s="82">
        <v>60</v>
      </c>
      <c r="M425" s="82">
        <v>0</v>
      </c>
      <c r="N425" s="82">
        <f>SUM(L425+M425)</f>
        <v>60</v>
      </c>
      <c r="O425" s="16">
        <f>SUM(F425*0.15+H425*0.6+K425*0.1+N425*0.15)</f>
        <v>77.123999999999995</v>
      </c>
      <c r="P425" s="51"/>
      <c r="Q425" s="51"/>
    </row>
    <row r="426" spans="1:17">
      <c r="A426" s="11">
        <v>423</v>
      </c>
      <c r="B426" s="54">
        <v>1813004629</v>
      </c>
      <c r="C426" s="54" t="s">
        <v>230</v>
      </c>
      <c r="D426" s="82">
        <v>100</v>
      </c>
      <c r="E426" s="82">
        <v>0</v>
      </c>
      <c r="F426" s="8">
        <v>100</v>
      </c>
      <c r="G426" s="20">
        <v>2.8519999999999999</v>
      </c>
      <c r="H426" s="82">
        <f>(G426+5)*10</f>
        <v>78.52000000000001</v>
      </c>
      <c r="I426" s="82">
        <v>60</v>
      </c>
      <c r="J426" s="82">
        <v>0</v>
      </c>
      <c r="K426" s="82">
        <v>60</v>
      </c>
      <c r="L426" s="82">
        <v>60</v>
      </c>
      <c r="M426" s="82">
        <v>0</v>
      </c>
      <c r="N426" s="82">
        <f>L426+M426</f>
        <v>60</v>
      </c>
      <c r="O426" s="9">
        <f>F426*0.15+H426*0.6+K426*0.1+N426*0.15</f>
        <v>77.111999999999995</v>
      </c>
      <c r="P426" s="51"/>
      <c r="Q426" s="51"/>
    </row>
    <row r="427" spans="1:17">
      <c r="A427" s="11">
        <v>424</v>
      </c>
      <c r="B427" s="8">
        <v>1813004306</v>
      </c>
      <c r="C427" s="46" t="s">
        <v>80</v>
      </c>
      <c r="D427" s="8">
        <v>100</v>
      </c>
      <c r="E427" s="8">
        <v>0</v>
      </c>
      <c r="F427" s="8">
        <v>100</v>
      </c>
      <c r="G427" s="8">
        <v>2.85</v>
      </c>
      <c r="H427" s="8">
        <f>(G427+5)*10</f>
        <v>78.5</v>
      </c>
      <c r="I427" s="8">
        <v>60</v>
      </c>
      <c r="J427" s="8">
        <v>0</v>
      </c>
      <c r="K427" s="8">
        <v>60</v>
      </c>
      <c r="L427" s="8">
        <v>60</v>
      </c>
      <c r="M427" s="8">
        <v>0</v>
      </c>
      <c r="N427" s="8">
        <v>60</v>
      </c>
      <c r="O427" s="9">
        <f>F427*0.15+H427*0.6+K427*0.1+N427*0.15</f>
        <v>77.099999999999994</v>
      </c>
      <c r="P427" s="51"/>
      <c r="Q427" s="51"/>
    </row>
    <row r="428" spans="1:17">
      <c r="A428" s="11">
        <v>425</v>
      </c>
      <c r="B428" s="21">
        <v>1813004534</v>
      </c>
      <c r="C428" s="5" t="s">
        <v>193</v>
      </c>
      <c r="D428" s="5">
        <v>100</v>
      </c>
      <c r="E428" s="5">
        <v>0</v>
      </c>
      <c r="F428" s="5">
        <v>100</v>
      </c>
      <c r="G428" s="22">
        <v>2.8540000000000001</v>
      </c>
      <c r="H428" s="5">
        <v>78.5</v>
      </c>
      <c r="I428" s="5">
        <v>60</v>
      </c>
      <c r="J428" s="5">
        <v>0</v>
      </c>
      <c r="K428" s="5">
        <v>60</v>
      </c>
      <c r="L428" s="5">
        <v>60</v>
      </c>
      <c r="M428" s="5">
        <v>0</v>
      </c>
      <c r="N428" s="5">
        <v>60</v>
      </c>
      <c r="O428" s="82">
        <f>N428*0.15+K428*0.1+H428*0.6+F428*0.15</f>
        <v>77.099999999999994</v>
      </c>
      <c r="P428" s="51"/>
      <c r="Q428" s="51"/>
    </row>
    <row r="429" spans="1:17">
      <c r="A429" s="11">
        <v>426</v>
      </c>
      <c r="B429" s="48">
        <v>1813004414</v>
      </c>
      <c r="C429" s="51" t="s">
        <v>132</v>
      </c>
      <c r="D429" s="82">
        <v>100</v>
      </c>
      <c r="E429" s="82">
        <v>0</v>
      </c>
      <c r="F429" s="8">
        <f>D429-E429</f>
        <v>100</v>
      </c>
      <c r="G429" s="52">
        <v>2.8490000000000002</v>
      </c>
      <c r="H429" s="82">
        <f>(G429+5)*10</f>
        <v>78.490000000000009</v>
      </c>
      <c r="I429" s="82">
        <v>60</v>
      </c>
      <c r="J429" s="82">
        <v>0</v>
      </c>
      <c r="K429" s="82">
        <f>I429+J429</f>
        <v>60</v>
      </c>
      <c r="L429" s="82">
        <v>60</v>
      </c>
      <c r="M429" s="82">
        <v>0</v>
      </c>
      <c r="N429" s="82">
        <f>L429+M429</f>
        <v>60</v>
      </c>
      <c r="O429" s="16">
        <f>(F429*0.15)+(H429*0.6)+(K429*0.1)+(N429*0.15)</f>
        <v>77.093999999999994</v>
      </c>
      <c r="P429" s="51"/>
      <c r="Q429" s="51"/>
    </row>
    <row r="430" spans="1:17">
      <c r="A430" s="11">
        <v>427</v>
      </c>
      <c r="B430" s="42">
        <v>1813004435</v>
      </c>
      <c r="C430" s="21" t="s">
        <v>150</v>
      </c>
      <c r="D430" s="5">
        <v>100</v>
      </c>
      <c r="E430" s="5">
        <v>0</v>
      </c>
      <c r="F430" s="6">
        <f>D430-E430</f>
        <v>100</v>
      </c>
      <c r="G430" s="50">
        <v>2.8460000000000001</v>
      </c>
      <c r="H430" s="5">
        <f>(G430+5)*10</f>
        <v>78.460000000000008</v>
      </c>
      <c r="I430" s="5">
        <v>60</v>
      </c>
      <c r="J430" s="5">
        <v>0</v>
      </c>
      <c r="K430" s="5">
        <f>I430+J430</f>
        <v>60</v>
      </c>
      <c r="L430" s="5">
        <v>60</v>
      </c>
      <c r="M430" s="5">
        <v>0</v>
      </c>
      <c r="N430" s="5">
        <f>L430+M430</f>
        <v>60</v>
      </c>
      <c r="O430" s="17">
        <f>(F430*0.15)+(H430*0.6)+(K430*0.1)+(N430*0.15)</f>
        <v>77.075999999999993</v>
      </c>
      <c r="P430" s="51"/>
      <c r="Q430" s="51"/>
    </row>
    <row r="431" spans="1:17">
      <c r="A431" s="11">
        <v>428</v>
      </c>
      <c r="B431" s="21">
        <v>18130041636</v>
      </c>
      <c r="C431" s="21" t="s">
        <v>630</v>
      </c>
      <c r="D431" s="5">
        <v>100</v>
      </c>
      <c r="E431" s="5">
        <v>0</v>
      </c>
      <c r="F431" s="6">
        <v>100</v>
      </c>
      <c r="G431" s="22">
        <v>2.746</v>
      </c>
      <c r="H431" s="36">
        <f>SUM(G431+5)*10</f>
        <v>77.460000000000008</v>
      </c>
      <c r="I431" s="5">
        <v>60</v>
      </c>
      <c r="J431" s="5">
        <v>0</v>
      </c>
      <c r="K431" s="5">
        <f>SUM(I431+J431)</f>
        <v>60</v>
      </c>
      <c r="L431" s="5">
        <v>60</v>
      </c>
      <c r="M431" s="5">
        <v>4</v>
      </c>
      <c r="N431" s="5">
        <f>SUM(L431+M431)</f>
        <v>64</v>
      </c>
      <c r="O431" s="17">
        <f>SUM(F431*0.15+H431*0.6+K431*0.1+N431*0.15)</f>
        <v>77.075999999999993</v>
      </c>
      <c r="P431" s="51"/>
      <c r="Q431" s="51"/>
    </row>
    <row r="432" spans="1:17">
      <c r="A432" s="11">
        <v>429</v>
      </c>
      <c r="B432" s="21">
        <v>1813004212</v>
      </c>
      <c r="C432" s="21" t="s">
        <v>47</v>
      </c>
      <c r="D432" s="21">
        <v>100</v>
      </c>
      <c r="E432" s="21">
        <v>0</v>
      </c>
      <c r="F432" s="21">
        <f>D432-E432</f>
        <v>100</v>
      </c>
      <c r="G432" s="22">
        <v>2.8439999999999999</v>
      </c>
      <c r="H432" s="21">
        <f t="shared" ref="H432:H438" si="12">(G432+5)*10</f>
        <v>78.44</v>
      </c>
      <c r="I432" s="21">
        <v>60</v>
      </c>
      <c r="J432" s="21">
        <v>0</v>
      </c>
      <c r="K432" s="21">
        <f>I432+J432</f>
        <v>60</v>
      </c>
      <c r="L432" s="21">
        <v>60</v>
      </c>
      <c r="M432" s="21">
        <v>0</v>
      </c>
      <c r="N432" s="21">
        <f>L432+M432</f>
        <v>60</v>
      </c>
      <c r="O432" s="43">
        <f>F432*0.15+H432*0.6+K432*0.1+N432*0.15</f>
        <v>77.063999999999993</v>
      </c>
      <c r="P432" s="51"/>
      <c r="Q432" s="51"/>
    </row>
    <row r="433" spans="1:17">
      <c r="A433" s="11">
        <v>430</v>
      </c>
      <c r="B433" s="28">
        <v>18130041515</v>
      </c>
      <c r="C433" s="28" t="s">
        <v>573</v>
      </c>
      <c r="D433" s="5">
        <v>100</v>
      </c>
      <c r="E433" s="5">
        <v>0</v>
      </c>
      <c r="F433" s="6">
        <f>D433-E433</f>
        <v>100</v>
      </c>
      <c r="G433" s="17">
        <v>2.7930000000000001</v>
      </c>
      <c r="H433" s="17">
        <f t="shared" si="12"/>
        <v>77.930000000000007</v>
      </c>
      <c r="I433" s="5">
        <v>60</v>
      </c>
      <c r="J433" s="5">
        <v>0</v>
      </c>
      <c r="K433" s="5">
        <f>I433+J433</f>
        <v>60</v>
      </c>
      <c r="L433" s="5">
        <v>60</v>
      </c>
      <c r="M433" s="5">
        <v>2</v>
      </c>
      <c r="N433" s="5">
        <f>L433+M433</f>
        <v>62</v>
      </c>
      <c r="O433" s="7">
        <f>F433*0.15+H433*0.6+K433*0.1+N433*0.15</f>
        <v>77.058000000000007</v>
      </c>
      <c r="P433" s="51"/>
      <c r="Q433" s="51"/>
    </row>
    <row r="434" spans="1:17">
      <c r="A434" s="11">
        <v>431</v>
      </c>
      <c r="B434" s="28">
        <v>18130041540</v>
      </c>
      <c r="C434" s="28" t="s">
        <v>593</v>
      </c>
      <c r="D434" s="5">
        <v>100</v>
      </c>
      <c r="E434" s="5">
        <v>0</v>
      </c>
      <c r="F434" s="6">
        <f>D434-E434</f>
        <v>100</v>
      </c>
      <c r="G434" s="17">
        <v>2.7930000000000001</v>
      </c>
      <c r="H434" s="17">
        <f t="shared" si="12"/>
        <v>77.930000000000007</v>
      </c>
      <c r="I434" s="5">
        <v>60</v>
      </c>
      <c r="J434" s="5">
        <v>0</v>
      </c>
      <c r="K434" s="5">
        <f>I434+J434</f>
        <v>60</v>
      </c>
      <c r="L434" s="5">
        <v>60</v>
      </c>
      <c r="M434" s="5">
        <v>2</v>
      </c>
      <c r="N434" s="5">
        <f>L434+M434</f>
        <v>62</v>
      </c>
      <c r="O434" s="7">
        <f>F434*0.15+H434*0.6+K434*0.1+N434*0.15</f>
        <v>77.058000000000007</v>
      </c>
      <c r="P434" s="51"/>
      <c r="Q434" s="51"/>
    </row>
    <row r="435" spans="1:17">
      <c r="A435" s="11">
        <v>432</v>
      </c>
      <c r="B435" s="81">
        <v>1813004203</v>
      </c>
      <c r="C435" s="81" t="s">
        <v>41</v>
      </c>
      <c r="D435" s="81">
        <v>100</v>
      </c>
      <c r="E435" s="81">
        <v>0</v>
      </c>
      <c r="F435" s="81">
        <f>D435-E435</f>
        <v>100</v>
      </c>
      <c r="G435" s="20">
        <v>2.8420000000000001</v>
      </c>
      <c r="H435" s="81">
        <f t="shared" si="12"/>
        <v>78.42</v>
      </c>
      <c r="I435" s="81">
        <v>60</v>
      </c>
      <c r="J435" s="81">
        <v>0</v>
      </c>
      <c r="K435" s="81">
        <f>I435+J435</f>
        <v>60</v>
      </c>
      <c r="L435" s="81">
        <v>60</v>
      </c>
      <c r="M435" s="81">
        <v>0</v>
      </c>
      <c r="N435" s="81">
        <f>L435+M435</f>
        <v>60</v>
      </c>
      <c r="O435" s="73">
        <f>F435*0.15+H435*0.6+K435*0.1+N435*0.15</f>
        <v>77.051999999999992</v>
      </c>
      <c r="P435" s="51"/>
      <c r="Q435" s="51"/>
    </row>
    <row r="436" spans="1:17">
      <c r="A436" s="11">
        <v>433</v>
      </c>
      <c r="B436" s="32">
        <v>181300413</v>
      </c>
      <c r="C436" s="32" t="s">
        <v>490</v>
      </c>
      <c r="D436" s="82">
        <v>100</v>
      </c>
      <c r="E436" s="82">
        <v>0</v>
      </c>
      <c r="F436" s="8">
        <v>100</v>
      </c>
      <c r="G436" s="33">
        <v>2.742</v>
      </c>
      <c r="H436" s="9">
        <f t="shared" si="12"/>
        <v>77.42</v>
      </c>
      <c r="I436" s="82">
        <v>60</v>
      </c>
      <c r="J436" s="82">
        <v>0</v>
      </c>
      <c r="K436" s="82">
        <f>(I436+J436)</f>
        <v>60</v>
      </c>
      <c r="L436" s="82">
        <v>60</v>
      </c>
      <c r="M436" s="82">
        <v>4</v>
      </c>
      <c r="N436" s="82">
        <f>(L436+M436)</f>
        <v>64</v>
      </c>
      <c r="O436" s="9">
        <f>N436*0.15+F436*0.15+H436*0.6+K436*0.1</f>
        <v>77.051999999999992</v>
      </c>
      <c r="P436" s="51"/>
      <c r="Q436" s="51"/>
    </row>
    <row r="437" spans="1:17">
      <c r="A437" s="11">
        <v>434</v>
      </c>
      <c r="B437" s="28">
        <v>18130041521</v>
      </c>
      <c r="C437" s="28" t="s">
        <v>576</v>
      </c>
      <c r="D437" s="5">
        <v>100</v>
      </c>
      <c r="E437" s="5">
        <v>0</v>
      </c>
      <c r="F437" s="6">
        <f>D437-E437</f>
        <v>100</v>
      </c>
      <c r="G437" s="17">
        <v>2.7890000000000001</v>
      </c>
      <c r="H437" s="17">
        <f t="shared" si="12"/>
        <v>77.89</v>
      </c>
      <c r="I437" s="5">
        <v>60</v>
      </c>
      <c r="J437" s="5">
        <v>0</v>
      </c>
      <c r="K437" s="5">
        <f>I437+J437</f>
        <v>60</v>
      </c>
      <c r="L437" s="5">
        <v>60</v>
      </c>
      <c r="M437" s="5">
        <v>2</v>
      </c>
      <c r="N437" s="5">
        <f t="shared" ref="N437:N442" si="13">L437+M437</f>
        <v>62</v>
      </c>
      <c r="O437" s="7">
        <f t="shared" ref="O437:O443" si="14">F437*0.15+H437*0.6+K437*0.1+N437*0.15</f>
        <v>77.034000000000006</v>
      </c>
      <c r="P437" s="51"/>
      <c r="Q437" s="51"/>
    </row>
    <row r="438" spans="1:17">
      <c r="A438" s="11">
        <v>435</v>
      </c>
      <c r="B438" s="2">
        <v>1813004625</v>
      </c>
      <c r="C438" s="2" t="s">
        <v>226</v>
      </c>
      <c r="D438" s="5">
        <v>100</v>
      </c>
      <c r="E438" s="5">
        <v>0</v>
      </c>
      <c r="F438" s="6">
        <v>100</v>
      </c>
      <c r="G438" s="22">
        <v>2.8260000000000001</v>
      </c>
      <c r="H438" s="5">
        <f t="shared" si="12"/>
        <v>78.260000000000005</v>
      </c>
      <c r="I438" s="5">
        <v>60</v>
      </c>
      <c r="J438" s="5">
        <v>0</v>
      </c>
      <c r="K438" s="5">
        <v>60</v>
      </c>
      <c r="L438" s="5">
        <v>60</v>
      </c>
      <c r="M438" s="5">
        <v>0</v>
      </c>
      <c r="N438" s="5">
        <f t="shared" si="13"/>
        <v>60</v>
      </c>
      <c r="O438" s="7">
        <f t="shared" si="14"/>
        <v>76.956000000000003</v>
      </c>
      <c r="P438" s="51"/>
      <c r="Q438" s="51"/>
    </row>
    <row r="439" spans="1:17">
      <c r="A439" s="11">
        <v>436</v>
      </c>
      <c r="B439" s="21">
        <v>1813004919</v>
      </c>
      <c r="C439" s="21" t="s">
        <v>346</v>
      </c>
      <c r="D439" s="5">
        <v>100</v>
      </c>
      <c r="E439" s="5">
        <v>0</v>
      </c>
      <c r="F439" s="6">
        <v>100</v>
      </c>
      <c r="G439" s="7">
        <v>2.8260000000000001</v>
      </c>
      <c r="H439" s="5">
        <f>50+G439*10</f>
        <v>78.260000000000005</v>
      </c>
      <c r="I439" s="5">
        <v>60</v>
      </c>
      <c r="J439" s="5">
        <v>0</v>
      </c>
      <c r="K439" s="5">
        <v>60</v>
      </c>
      <c r="L439" s="5">
        <v>60</v>
      </c>
      <c r="M439" s="5">
        <v>0</v>
      </c>
      <c r="N439" s="5">
        <f t="shared" si="13"/>
        <v>60</v>
      </c>
      <c r="O439" s="7">
        <f t="shared" si="14"/>
        <v>76.956000000000003</v>
      </c>
      <c r="P439" s="51"/>
      <c r="Q439" s="51"/>
    </row>
    <row r="440" spans="1:17">
      <c r="A440" s="11">
        <v>437</v>
      </c>
      <c r="B440" s="3">
        <v>18130041715</v>
      </c>
      <c r="C440" s="3" t="s">
        <v>648</v>
      </c>
      <c r="D440" s="82">
        <v>100</v>
      </c>
      <c r="E440" s="23">
        <v>0</v>
      </c>
      <c r="F440" s="8">
        <v>100</v>
      </c>
      <c r="G440" s="83">
        <v>2.8159999999999998</v>
      </c>
      <c r="H440" s="83">
        <f>(G440+5)*10</f>
        <v>78.16</v>
      </c>
      <c r="I440" s="82">
        <v>60</v>
      </c>
      <c r="J440" s="23">
        <v>0</v>
      </c>
      <c r="K440" s="82">
        <v>60</v>
      </c>
      <c r="L440" s="82">
        <v>60</v>
      </c>
      <c r="M440" s="82">
        <v>0</v>
      </c>
      <c r="N440" s="82">
        <f t="shared" si="13"/>
        <v>60</v>
      </c>
      <c r="O440" s="9">
        <f t="shared" si="14"/>
        <v>76.895999999999987</v>
      </c>
      <c r="P440" s="51"/>
      <c r="Q440" s="51"/>
    </row>
    <row r="441" spans="1:17">
      <c r="A441" s="11">
        <v>438</v>
      </c>
      <c r="B441" s="21">
        <v>1813004911</v>
      </c>
      <c r="C441" s="21" t="s">
        <v>339</v>
      </c>
      <c r="D441" s="5">
        <v>100</v>
      </c>
      <c r="E441" s="5">
        <v>0</v>
      </c>
      <c r="F441" s="6">
        <v>100</v>
      </c>
      <c r="G441" s="7">
        <v>2.8149999999999999</v>
      </c>
      <c r="H441" s="5">
        <f>50+G441*10</f>
        <v>78.150000000000006</v>
      </c>
      <c r="I441" s="5">
        <v>60</v>
      </c>
      <c r="J441" s="5">
        <v>0</v>
      </c>
      <c r="K441" s="5">
        <v>60</v>
      </c>
      <c r="L441" s="5">
        <v>60</v>
      </c>
      <c r="M441" s="5">
        <v>0</v>
      </c>
      <c r="N441" s="5">
        <f t="shared" si="13"/>
        <v>60</v>
      </c>
      <c r="O441" s="7">
        <f t="shared" si="14"/>
        <v>76.89</v>
      </c>
      <c r="P441" s="51"/>
      <c r="Q441" s="51"/>
    </row>
    <row r="442" spans="1:17">
      <c r="A442" s="11">
        <v>439</v>
      </c>
      <c r="B442" s="28">
        <v>18130041506</v>
      </c>
      <c r="C442" s="28" t="s">
        <v>565</v>
      </c>
      <c r="D442" s="5">
        <v>100</v>
      </c>
      <c r="E442" s="5">
        <v>0</v>
      </c>
      <c r="F442" s="6">
        <f>D442-E442</f>
        <v>100</v>
      </c>
      <c r="G442" s="17">
        <v>2.7650000000000001</v>
      </c>
      <c r="H442" s="17">
        <f>(G442+5)*10</f>
        <v>77.650000000000006</v>
      </c>
      <c r="I442" s="5">
        <v>60</v>
      </c>
      <c r="J442" s="5">
        <v>0</v>
      </c>
      <c r="K442" s="5">
        <f>I442+J442</f>
        <v>60</v>
      </c>
      <c r="L442" s="5">
        <v>60</v>
      </c>
      <c r="M442" s="5">
        <v>2</v>
      </c>
      <c r="N442" s="5">
        <f t="shared" si="13"/>
        <v>62</v>
      </c>
      <c r="O442" s="7">
        <f t="shared" si="14"/>
        <v>76.89</v>
      </c>
      <c r="P442" s="51"/>
      <c r="Q442" s="51"/>
    </row>
    <row r="443" spans="1:17">
      <c r="A443" s="11">
        <v>440</v>
      </c>
      <c r="B443" s="5">
        <v>1813004736</v>
      </c>
      <c r="C443" s="5" t="s">
        <v>275</v>
      </c>
      <c r="D443" s="5">
        <v>100</v>
      </c>
      <c r="E443" s="5">
        <v>0</v>
      </c>
      <c r="F443" s="5">
        <v>100</v>
      </c>
      <c r="G443" s="5">
        <v>2.81</v>
      </c>
      <c r="H443" s="5">
        <f>(G443+5)*10</f>
        <v>78.100000000000009</v>
      </c>
      <c r="I443" s="5">
        <v>60</v>
      </c>
      <c r="J443" s="5">
        <v>0</v>
      </c>
      <c r="K443" s="5">
        <v>60</v>
      </c>
      <c r="L443" s="5">
        <v>60</v>
      </c>
      <c r="M443" s="5">
        <v>0</v>
      </c>
      <c r="N443" s="5">
        <v>60</v>
      </c>
      <c r="O443" s="7">
        <f t="shared" si="14"/>
        <v>76.860000000000014</v>
      </c>
      <c r="P443" s="51"/>
      <c r="Q443" s="51"/>
    </row>
    <row r="444" spans="1:17">
      <c r="A444" s="11">
        <v>441</v>
      </c>
      <c r="B444" s="25">
        <v>181300413</v>
      </c>
      <c r="C444" s="25" t="s">
        <v>491</v>
      </c>
      <c r="D444" s="82">
        <v>100</v>
      </c>
      <c r="E444" s="82">
        <v>0</v>
      </c>
      <c r="F444" s="8">
        <v>100</v>
      </c>
      <c r="G444" s="33">
        <v>2.8069999999999999</v>
      </c>
      <c r="H444" s="9">
        <f>(G444+5)*10</f>
        <v>78.070000000000007</v>
      </c>
      <c r="I444" s="82">
        <v>60</v>
      </c>
      <c r="J444" s="82">
        <v>0</v>
      </c>
      <c r="K444" s="82">
        <f>(I444+J444)</f>
        <v>60</v>
      </c>
      <c r="L444" s="82">
        <v>60</v>
      </c>
      <c r="M444" s="82">
        <v>0</v>
      </c>
      <c r="N444" s="82">
        <f>(L444+M444)</f>
        <v>60</v>
      </c>
      <c r="O444" s="9">
        <f>N444*0.15+F444*0.15+H444*0.6+K444*0.1</f>
        <v>76.842000000000013</v>
      </c>
      <c r="P444" s="51"/>
      <c r="Q444" s="51"/>
    </row>
    <row r="445" spans="1:17">
      <c r="A445" s="11">
        <v>442</v>
      </c>
      <c r="B445" s="21">
        <v>18130041645</v>
      </c>
      <c r="C445" s="21" t="s">
        <v>638</v>
      </c>
      <c r="D445" s="5">
        <v>100</v>
      </c>
      <c r="E445" s="5">
        <v>0</v>
      </c>
      <c r="F445" s="6">
        <v>100</v>
      </c>
      <c r="G445" s="22">
        <v>2.806</v>
      </c>
      <c r="H445" s="36">
        <f>SUM(G445+5)*10</f>
        <v>78.06</v>
      </c>
      <c r="I445" s="5">
        <v>60</v>
      </c>
      <c r="J445" s="5">
        <v>0</v>
      </c>
      <c r="K445" s="5">
        <f>SUM(I445+J445)</f>
        <v>60</v>
      </c>
      <c r="L445" s="5">
        <v>60</v>
      </c>
      <c r="M445" s="5">
        <v>0</v>
      </c>
      <c r="N445" s="5">
        <f>SUM(L445+M445)</f>
        <v>60</v>
      </c>
      <c r="O445" s="17">
        <f>SUM(F445*0.15+H445*0.6+K445*0.1+N445*0.15)</f>
        <v>76.835999999999999</v>
      </c>
      <c r="P445" s="51"/>
      <c r="Q445" s="51"/>
    </row>
    <row r="446" spans="1:17">
      <c r="A446" s="11">
        <v>443</v>
      </c>
      <c r="B446" s="21">
        <v>1813004930</v>
      </c>
      <c r="C446" s="21" t="s">
        <v>355</v>
      </c>
      <c r="D446" s="5">
        <v>100</v>
      </c>
      <c r="E446" s="5">
        <v>0</v>
      </c>
      <c r="F446" s="6">
        <v>100</v>
      </c>
      <c r="G446" s="7">
        <v>2.8050000000000002</v>
      </c>
      <c r="H446" s="5">
        <f>50+G446*10</f>
        <v>78.05</v>
      </c>
      <c r="I446" s="5">
        <v>60</v>
      </c>
      <c r="J446" s="5">
        <v>0</v>
      </c>
      <c r="K446" s="5">
        <v>60</v>
      </c>
      <c r="L446" s="5">
        <v>60</v>
      </c>
      <c r="M446" s="5">
        <v>0</v>
      </c>
      <c r="N446" s="5">
        <f>L446+M446</f>
        <v>60</v>
      </c>
      <c r="O446" s="7">
        <f>F446*0.15+H446*0.6+K446*0.1+N446*0.15</f>
        <v>76.83</v>
      </c>
      <c r="P446" s="51"/>
      <c r="Q446" s="51"/>
    </row>
    <row r="447" spans="1:17">
      <c r="A447" s="11">
        <v>444</v>
      </c>
      <c r="B447" s="2">
        <v>18130041402</v>
      </c>
      <c r="C447" s="2" t="s">
        <v>519</v>
      </c>
      <c r="D447" s="21">
        <v>60</v>
      </c>
      <c r="E447" s="5">
        <v>0</v>
      </c>
      <c r="F447" s="6">
        <v>15</v>
      </c>
      <c r="G447" s="22">
        <v>2.802</v>
      </c>
      <c r="H447" s="17">
        <f>(G447+5)*10*0.6</f>
        <v>46.811999999999998</v>
      </c>
      <c r="I447" s="5">
        <v>60</v>
      </c>
      <c r="J447" s="5">
        <v>0</v>
      </c>
      <c r="K447" s="5">
        <f>(I447+J447)*0.1</f>
        <v>6</v>
      </c>
      <c r="L447" s="5">
        <v>60</v>
      </c>
      <c r="M447" s="5"/>
      <c r="N447" s="5">
        <f>(L447+M447)*0.15</f>
        <v>9</v>
      </c>
      <c r="O447" s="7">
        <f>F447+H447+K447+N447</f>
        <v>76.811999999999998</v>
      </c>
      <c r="P447" s="51"/>
      <c r="Q447" s="51"/>
    </row>
    <row r="448" spans="1:17">
      <c r="A448" s="11">
        <v>445</v>
      </c>
      <c r="B448" s="2">
        <v>18130041438</v>
      </c>
      <c r="C448" s="2" t="s">
        <v>551</v>
      </c>
      <c r="D448" s="21">
        <v>60</v>
      </c>
      <c r="E448" s="5">
        <v>0</v>
      </c>
      <c r="F448" s="6">
        <v>15</v>
      </c>
      <c r="G448" s="22">
        <v>2.802</v>
      </c>
      <c r="H448" s="17">
        <f>(G448+5)*10*0.6</f>
        <v>46.811999999999998</v>
      </c>
      <c r="I448" s="5">
        <v>60</v>
      </c>
      <c r="J448" s="5">
        <v>0</v>
      </c>
      <c r="K448" s="5">
        <f>(I448+J448)*0.1</f>
        <v>6</v>
      </c>
      <c r="L448" s="5">
        <v>60</v>
      </c>
      <c r="M448" s="5"/>
      <c r="N448" s="5">
        <f>(L448+M448)*0.15</f>
        <v>9</v>
      </c>
      <c r="O448" s="7">
        <f>F448+H448+K448+N448</f>
        <v>76.811999999999998</v>
      </c>
      <c r="P448" s="51"/>
      <c r="Q448" s="51"/>
    </row>
    <row r="449" spans="1:17">
      <c r="A449" s="11">
        <v>446</v>
      </c>
      <c r="B449" s="5">
        <v>1813004739</v>
      </c>
      <c r="C449" s="5" t="s">
        <v>278</v>
      </c>
      <c r="D449" s="5">
        <v>100</v>
      </c>
      <c r="E449" s="5">
        <v>0</v>
      </c>
      <c r="F449" s="5">
        <v>100</v>
      </c>
      <c r="G449" s="5">
        <v>2.8010000000000002</v>
      </c>
      <c r="H449" s="5">
        <f>(G449+5)*10</f>
        <v>78.010000000000005</v>
      </c>
      <c r="I449" s="5">
        <v>60</v>
      </c>
      <c r="J449" s="5">
        <v>0</v>
      </c>
      <c r="K449" s="5">
        <v>60</v>
      </c>
      <c r="L449" s="5">
        <v>60</v>
      </c>
      <c r="M449" s="5">
        <v>0</v>
      </c>
      <c r="N449" s="5">
        <v>60</v>
      </c>
      <c r="O449" s="7">
        <f>F449*0.15+H449*0.6+K449*0.1+N449*0.15</f>
        <v>76.806000000000012</v>
      </c>
      <c r="P449" s="51"/>
      <c r="Q449" s="51"/>
    </row>
    <row r="450" spans="1:17">
      <c r="A450" s="11">
        <v>447</v>
      </c>
      <c r="B450" s="32">
        <v>181300413</v>
      </c>
      <c r="C450" s="25" t="s">
        <v>492</v>
      </c>
      <c r="D450" s="82">
        <v>100</v>
      </c>
      <c r="E450" s="82">
        <v>0</v>
      </c>
      <c r="F450" s="8">
        <v>100</v>
      </c>
      <c r="G450" s="33">
        <v>2.8010000000000002</v>
      </c>
      <c r="H450" s="9">
        <f>(G450+5)*10</f>
        <v>78.010000000000005</v>
      </c>
      <c r="I450" s="82">
        <v>60</v>
      </c>
      <c r="J450" s="82">
        <v>0</v>
      </c>
      <c r="K450" s="82">
        <f>(I450+J450)</f>
        <v>60</v>
      </c>
      <c r="L450" s="82">
        <v>60</v>
      </c>
      <c r="M450" s="82">
        <v>0</v>
      </c>
      <c r="N450" s="82">
        <f>(L450+M450)</f>
        <v>60</v>
      </c>
      <c r="O450" s="9">
        <f>N450*0.15+F450*0.15+H450*0.6+K450*0.1</f>
        <v>76.806000000000012</v>
      </c>
      <c r="P450" s="51"/>
      <c r="Q450" s="51"/>
    </row>
    <row r="451" spans="1:17">
      <c r="A451" s="11">
        <v>448</v>
      </c>
      <c r="B451" s="6">
        <v>1813004336</v>
      </c>
      <c r="C451" s="47" t="s">
        <v>107</v>
      </c>
      <c r="D451" s="6">
        <v>100</v>
      </c>
      <c r="E451" s="6">
        <v>0</v>
      </c>
      <c r="F451" s="6">
        <v>100</v>
      </c>
      <c r="G451" s="6">
        <v>2.8</v>
      </c>
      <c r="H451" s="6">
        <f>(G451+5)*10</f>
        <v>78</v>
      </c>
      <c r="I451" s="6">
        <v>60</v>
      </c>
      <c r="J451" s="6">
        <v>0</v>
      </c>
      <c r="K451" s="6">
        <v>60</v>
      </c>
      <c r="L451" s="6">
        <v>60</v>
      </c>
      <c r="M451" s="6">
        <v>0</v>
      </c>
      <c r="N451" s="6">
        <v>60</v>
      </c>
      <c r="O451" s="7">
        <f>F451*0.15+H451*0.6+K451*0.1+N451*0.15</f>
        <v>76.8</v>
      </c>
      <c r="P451" s="51"/>
      <c r="Q451" s="51"/>
    </row>
    <row r="452" spans="1:17">
      <c r="A452" s="11">
        <v>449</v>
      </c>
      <c r="B452" s="21">
        <v>1813004528</v>
      </c>
      <c r="C452" s="5" t="s">
        <v>187</v>
      </c>
      <c r="D452" s="5">
        <v>100</v>
      </c>
      <c r="E452" s="5">
        <v>0</v>
      </c>
      <c r="F452" s="5">
        <v>100</v>
      </c>
      <c r="G452" s="22">
        <v>2.8010000000000002</v>
      </c>
      <c r="H452" s="5">
        <v>78</v>
      </c>
      <c r="I452" s="5">
        <v>60</v>
      </c>
      <c r="J452" s="5">
        <v>0</v>
      </c>
      <c r="K452" s="5">
        <v>60</v>
      </c>
      <c r="L452" s="5">
        <v>60</v>
      </c>
      <c r="M452" s="5">
        <v>0</v>
      </c>
      <c r="N452" s="5">
        <v>60</v>
      </c>
      <c r="O452" s="82">
        <f>N452*0.15+K452*0.1+H452*0.6+F452*0.15</f>
        <v>76.8</v>
      </c>
      <c r="P452" s="51"/>
      <c r="Q452" s="51"/>
    </row>
    <row r="453" spans="1:17">
      <c r="A453" s="11">
        <v>450</v>
      </c>
      <c r="B453" s="19">
        <v>1813004529</v>
      </c>
      <c r="C453" s="15" t="s">
        <v>188</v>
      </c>
      <c r="D453" s="82">
        <v>100</v>
      </c>
      <c r="E453" s="82">
        <v>0</v>
      </c>
      <c r="F453" s="82">
        <v>100</v>
      </c>
      <c r="G453" s="20">
        <v>2.8</v>
      </c>
      <c r="H453" s="82">
        <v>78</v>
      </c>
      <c r="I453" s="82">
        <v>60</v>
      </c>
      <c r="J453" s="82">
        <v>0</v>
      </c>
      <c r="K453" s="82">
        <v>60</v>
      </c>
      <c r="L453" s="82">
        <v>60</v>
      </c>
      <c r="M453" s="82">
        <v>0</v>
      </c>
      <c r="N453" s="82">
        <v>60</v>
      </c>
      <c r="O453" s="82">
        <f>N453*0.15+K453*0.1+H453*0.6+F453*0.15</f>
        <v>76.8</v>
      </c>
      <c r="P453" s="51"/>
      <c r="Q453" s="51"/>
    </row>
    <row r="454" spans="1:17">
      <c r="A454" s="11">
        <v>451</v>
      </c>
      <c r="B454" s="57">
        <v>18130041233</v>
      </c>
      <c r="C454" s="57" t="s">
        <v>717</v>
      </c>
      <c r="D454" s="5">
        <v>100</v>
      </c>
      <c r="E454" s="5">
        <v>0</v>
      </c>
      <c r="F454" s="6">
        <f>(D454-E454)*0.15</f>
        <v>15</v>
      </c>
      <c r="G454" s="68">
        <v>2.8</v>
      </c>
      <c r="H454" s="5">
        <f>(G454+5)*6</f>
        <v>46.8</v>
      </c>
      <c r="I454" s="5">
        <v>60</v>
      </c>
      <c r="J454" s="5">
        <v>0</v>
      </c>
      <c r="K454" s="5">
        <f>(I454+J454)*0.1</f>
        <v>6</v>
      </c>
      <c r="L454" s="5">
        <v>60</v>
      </c>
      <c r="M454" s="5">
        <v>0</v>
      </c>
      <c r="N454" s="5">
        <f>(L454+M454)*0.15</f>
        <v>9</v>
      </c>
      <c r="O454" s="7">
        <f>F454+H454+K454+N454</f>
        <v>76.8</v>
      </c>
      <c r="P454" s="51"/>
      <c r="Q454" s="51"/>
    </row>
    <row r="455" spans="1:17">
      <c r="A455" s="11">
        <v>452</v>
      </c>
      <c r="B455" s="57">
        <v>18130041245</v>
      </c>
      <c r="C455" s="57" t="s">
        <v>727</v>
      </c>
      <c r="D455" s="5">
        <v>100</v>
      </c>
      <c r="E455" s="5">
        <v>0</v>
      </c>
      <c r="F455" s="6">
        <f>(D455-E455)*0.15</f>
        <v>15</v>
      </c>
      <c r="G455" s="68">
        <v>2.8</v>
      </c>
      <c r="H455" s="5">
        <f>(G455+5)*6</f>
        <v>46.8</v>
      </c>
      <c r="I455" s="5">
        <v>60</v>
      </c>
      <c r="J455" s="5">
        <v>0</v>
      </c>
      <c r="K455" s="5">
        <f>(I455+J455)*0.1</f>
        <v>6</v>
      </c>
      <c r="L455" s="5">
        <v>60</v>
      </c>
      <c r="M455" s="5">
        <v>0</v>
      </c>
      <c r="N455" s="5">
        <f>(L455+M455)*0.15</f>
        <v>9</v>
      </c>
      <c r="O455" s="7">
        <f>F455+H455+K455+N455</f>
        <v>76.8</v>
      </c>
      <c r="P455" s="51"/>
      <c r="Q455" s="51"/>
    </row>
    <row r="456" spans="1:17">
      <c r="A456" s="11">
        <v>453</v>
      </c>
      <c r="B456" s="42">
        <v>1813004445</v>
      </c>
      <c r="C456" s="21" t="s">
        <v>160</v>
      </c>
      <c r="D456" s="5">
        <v>100</v>
      </c>
      <c r="E456" s="5">
        <v>0</v>
      </c>
      <c r="F456" s="6">
        <f>D456-E456</f>
        <v>100</v>
      </c>
      <c r="G456" s="50">
        <v>2.7909999999999999</v>
      </c>
      <c r="H456" s="5">
        <f>(G456+5)*10</f>
        <v>77.91</v>
      </c>
      <c r="I456" s="5">
        <v>60</v>
      </c>
      <c r="J456" s="5">
        <v>0</v>
      </c>
      <c r="K456" s="5">
        <f>I456+J456</f>
        <v>60</v>
      </c>
      <c r="L456" s="5">
        <v>60</v>
      </c>
      <c r="M456" s="5">
        <v>0</v>
      </c>
      <c r="N456" s="5">
        <f>L456+M456</f>
        <v>60</v>
      </c>
      <c r="O456" s="17">
        <f>(F456*0.15)+(H456*0.6)+(K456*0.1)+(N456*0.15)</f>
        <v>76.745999999999995</v>
      </c>
      <c r="P456" s="51"/>
      <c r="Q456" s="51"/>
    </row>
    <row r="457" spans="1:17">
      <c r="A457" s="11">
        <v>454</v>
      </c>
      <c r="B457" s="6">
        <v>1813004329</v>
      </c>
      <c r="C457" s="47" t="s">
        <v>100</v>
      </c>
      <c r="D457" s="6">
        <v>100</v>
      </c>
      <c r="E457" s="6">
        <v>0</v>
      </c>
      <c r="F457" s="6">
        <v>100</v>
      </c>
      <c r="G457" s="6">
        <v>2.79</v>
      </c>
      <c r="H457" s="6">
        <f>(G457+5)*10</f>
        <v>77.900000000000006</v>
      </c>
      <c r="I457" s="6">
        <v>60</v>
      </c>
      <c r="J457" s="6">
        <v>0</v>
      </c>
      <c r="K457" s="6">
        <v>60</v>
      </c>
      <c r="L457" s="6">
        <v>60</v>
      </c>
      <c r="M457" s="6">
        <v>0</v>
      </c>
      <c r="N457" s="6">
        <v>60</v>
      </c>
      <c r="O457" s="7">
        <f>F457*0.15+H457*0.6+K457*0.1+N457*0.15</f>
        <v>76.740000000000009</v>
      </c>
      <c r="P457" s="51"/>
      <c r="Q457" s="51"/>
    </row>
    <row r="458" spans="1:17">
      <c r="A458" s="11">
        <v>455</v>
      </c>
      <c r="B458" s="2">
        <v>1813004847</v>
      </c>
      <c r="C458" s="2" t="s">
        <v>329</v>
      </c>
      <c r="D458" s="5">
        <v>100</v>
      </c>
      <c r="E458" s="5">
        <v>0</v>
      </c>
      <c r="F458" s="6">
        <f>D458-E458</f>
        <v>100</v>
      </c>
      <c r="G458" s="22">
        <v>2.69</v>
      </c>
      <c r="H458" s="5">
        <f>(G458+5)*10</f>
        <v>76.899999999999991</v>
      </c>
      <c r="I458" s="5">
        <v>60</v>
      </c>
      <c r="J458" s="5">
        <v>0</v>
      </c>
      <c r="K458" s="5">
        <f>I458+J458</f>
        <v>60</v>
      </c>
      <c r="L458" s="5">
        <v>60</v>
      </c>
      <c r="M458" s="21">
        <v>4</v>
      </c>
      <c r="N458" s="5">
        <f>L458+M458</f>
        <v>64</v>
      </c>
      <c r="O458" s="7">
        <f>F458*0.15+H458*0.6+K458*0.1+N458*0.15</f>
        <v>76.739999999999981</v>
      </c>
      <c r="P458" s="51"/>
      <c r="Q458" s="51"/>
    </row>
    <row r="459" spans="1:17">
      <c r="A459" s="11">
        <v>456</v>
      </c>
      <c r="B459" s="2">
        <v>1813004813</v>
      </c>
      <c r="C459" s="2" t="s">
        <v>299</v>
      </c>
      <c r="D459" s="5">
        <v>100</v>
      </c>
      <c r="E459" s="5">
        <v>0</v>
      </c>
      <c r="F459" s="6">
        <f>D459-E459</f>
        <v>100</v>
      </c>
      <c r="G459" s="22">
        <v>2.7879999999999998</v>
      </c>
      <c r="H459" s="5">
        <f>(G459+5)*10</f>
        <v>77.88</v>
      </c>
      <c r="I459" s="5">
        <v>60</v>
      </c>
      <c r="J459" s="5">
        <v>0</v>
      </c>
      <c r="K459" s="5">
        <f>I459+J459</f>
        <v>60</v>
      </c>
      <c r="L459" s="5">
        <v>60</v>
      </c>
      <c r="M459" s="5"/>
      <c r="N459" s="5">
        <f>L459+M459</f>
        <v>60</v>
      </c>
      <c r="O459" s="7">
        <f>F459*0.15+H459*0.6+K459*0.1+N459*0.15</f>
        <v>76.727999999999994</v>
      </c>
      <c r="P459" s="51"/>
      <c r="Q459" s="51"/>
    </row>
    <row r="460" spans="1:17">
      <c r="A460" s="11">
        <v>457</v>
      </c>
      <c r="B460" s="19">
        <v>18130041643</v>
      </c>
      <c r="C460" s="19" t="s">
        <v>636</v>
      </c>
      <c r="D460" s="15">
        <v>100</v>
      </c>
      <c r="E460" s="15">
        <v>0</v>
      </c>
      <c r="F460" s="11">
        <v>100</v>
      </c>
      <c r="G460" s="20">
        <v>2.7309999999999999</v>
      </c>
      <c r="H460" s="40">
        <f>SUM(G460+5)*10</f>
        <v>77.31</v>
      </c>
      <c r="I460" s="15">
        <v>60</v>
      </c>
      <c r="J460" s="15">
        <v>0</v>
      </c>
      <c r="K460" s="15">
        <f>SUM(I460+J460)</f>
        <v>60</v>
      </c>
      <c r="L460" s="15">
        <v>60</v>
      </c>
      <c r="M460" s="15">
        <v>2</v>
      </c>
      <c r="N460" s="15">
        <f>SUM(L460+M460)</f>
        <v>62</v>
      </c>
      <c r="O460" s="18">
        <f>SUM(F460*0.15+H460*0.6+K460*0.1+N460*0.15)</f>
        <v>76.685999999999993</v>
      </c>
      <c r="P460" s="51"/>
      <c r="Q460" s="51"/>
    </row>
    <row r="461" spans="1:17">
      <c r="A461" s="11">
        <v>458</v>
      </c>
      <c r="B461" s="53">
        <v>1813004118</v>
      </c>
      <c r="C461" s="53" t="s">
        <v>12</v>
      </c>
      <c r="D461" s="8">
        <v>100</v>
      </c>
      <c r="E461" s="8">
        <v>0</v>
      </c>
      <c r="F461" s="8">
        <v>100</v>
      </c>
      <c r="G461" s="8">
        <v>2.63</v>
      </c>
      <c r="H461" s="8">
        <v>76.3</v>
      </c>
      <c r="I461" s="8">
        <v>60</v>
      </c>
      <c r="J461" s="8">
        <v>0</v>
      </c>
      <c r="K461" s="8">
        <v>60</v>
      </c>
      <c r="L461" s="8">
        <v>60</v>
      </c>
      <c r="M461" s="8">
        <v>6</v>
      </c>
      <c r="N461" s="8">
        <v>66</v>
      </c>
      <c r="O461" s="9">
        <v>76.680000000000007</v>
      </c>
      <c r="P461" s="51"/>
      <c r="Q461" s="51"/>
    </row>
    <row r="462" spans="1:17">
      <c r="A462" s="11">
        <v>459</v>
      </c>
      <c r="B462" s="6">
        <v>1813004348</v>
      </c>
      <c r="C462" s="47" t="s">
        <v>119</v>
      </c>
      <c r="D462" s="6">
        <v>100</v>
      </c>
      <c r="E462" s="6">
        <v>0</v>
      </c>
      <c r="F462" s="6">
        <v>100</v>
      </c>
      <c r="G462" s="6">
        <v>2.78</v>
      </c>
      <c r="H462" s="6">
        <f>(G462+5)*10</f>
        <v>77.8</v>
      </c>
      <c r="I462" s="6">
        <v>60</v>
      </c>
      <c r="J462" s="6">
        <v>0</v>
      </c>
      <c r="K462" s="6">
        <v>60</v>
      </c>
      <c r="L462" s="6">
        <v>60</v>
      </c>
      <c r="M462" s="6">
        <v>0</v>
      </c>
      <c r="N462" s="6">
        <v>60</v>
      </c>
      <c r="O462" s="7">
        <f>F462*0.15+H462*0.6+K462*0.1+N462*0.15</f>
        <v>76.680000000000007</v>
      </c>
      <c r="P462" s="51"/>
      <c r="Q462" s="51"/>
    </row>
    <row r="463" spans="1:17">
      <c r="A463" s="11">
        <v>460</v>
      </c>
      <c r="B463" s="21">
        <v>1813004543</v>
      </c>
      <c r="C463" s="5" t="s">
        <v>201</v>
      </c>
      <c r="D463" s="5">
        <v>100</v>
      </c>
      <c r="E463" s="5">
        <v>0</v>
      </c>
      <c r="F463" s="5">
        <v>100</v>
      </c>
      <c r="G463" s="22">
        <v>2.68</v>
      </c>
      <c r="H463" s="5">
        <v>76.8</v>
      </c>
      <c r="I463" s="5">
        <v>60</v>
      </c>
      <c r="J463" s="5">
        <v>0</v>
      </c>
      <c r="K463" s="5">
        <v>60</v>
      </c>
      <c r="L463" s="5">
        <v>60</v>
      </c>
      <c r="M463" s="5">
        <v>4</v>
      </c>
      <c r="N463" s="5">
        <v>64</v>
      </c>
      <c r="O463" s="82">
        <f>N463*0.15+K463*0.1+H463*0.6+F463*0.15</f>
        <v>76.680000000000007</v>
      </c>
      <c r="P463" s="51"/>
      <c r="Q463" s="51"/>
    </row>
    <row r="464" spans="1:17">
      <c r="A464" s="11">
        <v>461</v>
      </c>
      <c r="B464" s="82">
        <v>18130041005</v>
      </c>
      <c r="C464" s="24" t="s">
        <v>375</v>
      </c>
      <c r="D464" s="25">
        <v>100</v>
      </c>
      <c r="E464" s="82">
        <v>0</v>
      </c>
      <c r="F464" s="25">
        <v>100</v>
      </c>
      <c r="G464" s="82">
        <v>2.78</v>
      </c>
      <c r="H464" s="82">
        <f>(G464+5)*10</f>
        <v>77.8</v>
      </c>
      <c r="I464" s="82">
        <v>60</v>
      </c>
      <c r="J464" s="82">
        <v>0</v>
      </c>
      <c r="K464" s="82">
        <f>I464+J464</f>
        <v>60</v>
      </c>
      <c r="L464" s="82">
        <v>60</v>
      </c>
      <c r="M464" s="82">
        <v>0</v>
      </c>
      <c r="N464" s="82">
        <f>L464+M464</f>
        <v>60</v>
      </c>
      <c r="O464" s="9">
        <f>F464*15%+H464*60%+K464*10%+N464*15%</f>
        <v>76.680000000000007</v>
      </c>
      <c r="P464" s="51"/>
      <c r="Q464" s="51"/>
    </row>
    <row r="465" spans="1:17">
      <c r="A465" s="11">
        <v>462</v>
      </c>
      <c r="B465" s="82">
        <v>18130041010</v>
      </c>
      <c r="C465" s="82" t="s">
        <v>379</v>
      </c>
      <c r="D465" s="25">
        <v>100</v>
      </c>
      <c r="E465" s="82">
        <v>0</v>
      </c>
      <c r="F465" s="25">
        <v>100</v>
      </c>
      <c r="G465" s="82">
        <v>2.78</v>
      </c>
      <c r="H465" s="82">
        <f>(G465+5)*10</f>
        <v>77.8</v>
      </c>
      <c r="I465" s="82">
        <v>60</v>
      </c>
      <c r="J465" s="82">
        <v>0</v>
      </c>
      <c r="K465" s="82">
        <f>I465+J465</f>
        <v>60</v>
      </c>
      <c r="L465" s="82">
        <v>60</v>
      </c>
      <c r="M465" s="82">
        <v>0</v>
      </c>
      <c r="N465" s="82">
        <f>L465+M465</f>
        <v>60</v>
      </c>
      <c r="O465" s="9">
        <f>F465*15%+H465*60%+K465*10%+N465*15%</f>
        <v>76.680000000000007</v>
      </c>
      <c r="P465" s="51"/>
      <c r="Q465" s="51"/>
    </row>
    <row r="466" spans="1:17">
      <c r="A466" s="11">
        <v>463</v>
      </c>
      <c r="B466" s="57">
        <v>18130041223</v>
      </c>
      <c r="C466" s="63" t="s">
        <v>709</v>
      </c>
      <c r="D466" s="5">
        <v>100</v>
      </c>
      <c r="E466" s="5">
        <v>0</v>
      </c>
      <c r="F466" s="6">
        <f>(D466-E466)*0.15</f>
        <v>15</v>
      </c>
      <c r="G466" s="68">
        <v>2.78</v>
      </c>
      <c r="H466" s="5">
        <f>(G466+5)*6</f>
        <v>46.679999999999993</v>
      </c>
      <c r="I466" s="5">
        <v>60</v>
      </c>
      <c r="J466" s="5">
        <v>0</v>
      </c>
      <c r="K466" s="5">
        <f>(I466+J466)*0.1</f>
        <v>6</v>
      </c>
      <c r="L466" s="5">
        <v>60</v>
      </c>
      <c r="M466" s="5">
        <v>0</v>
      </c>
      <c r="N466" s="5">
        <f>(L466+M466)*0.15</f>
        <v>9</v>
      </c>
      <c r="O466" s="7">
        <f>F466+H466+K466+N466</f>
        <v>76.679999999999993</v>
      </c>
      <c r="P466" s="51"/>
      <c r="Q466" s="51"/>
    </row>
    <row r="467" spans="1:17">
      <c r="A467" s="11">
        <v>464</v>
      </c>
      <c r="B467" s="1">
        <v>18130041742</v>
      </c>
      <c r="C467" s="1" t="s">
        <v>675</v>
      </c>
      <c r="D467" s="5">
        <v>100</v>
      </c>
      <c r="E467" s="23">
        <v>0</v>
      </c>
      <c r="F467" s="6">
        <v>100</v>
      </c>
      <c r="G467" s="41">
        <v>2.7789999999999999</v>
      </c>
      <c r="H467" s="41">
        <f>(G467+5)*10</f>
        <v>77.789999999999992</v>
      </c>
      <c r="I467" s="5">
        <v>60</v>
      </c>
      <c r="J467" s="23">
        <v>0</v>
      </c>
      <c r="K467" s="5">
        <v>60</v>
      </c>
      <c r="L467" s="5">
        <v>60</v>
      </c>
      <c r="M467" s="5">
        <v>0</v>
      </c>
      <c r="N467" s="5">
        <f>L467+M467</f>
        <v>60</v>
      </c>
      <c r="O467" s="7">
        <f>F467*0.15+H467*0.6+K467*0.1+N467*0.15</f>
        <v>76.673999999999992</v>
      </c>
      <c r="P467" s="51"/>
      <c r="Q467" s="51"/>
    </row>
    <row r="468" spans="1:17">
      <c r="A468" s="11">
        <v>465</v>
      </c>
      <c r="B468" s="28">
        <v>18130041541</v>
      </c>
      <c r="C468" s="28" t="s">
        <v>594</v>
      </c>
      <c r="D468" s="5">
        <v>100</v>
      </c>
      <c r="E468" s="5">
        <v>0</v>
      </c>
      <c r="F468" s="6">
        <f>D468-E468</f>
        <v>100</v>
      </c>
      <c r="G468" s="17">
        <v>2.726</v>
      </c>
      <c r="H468" s="17">
        <f>(G468+5)*10</f>
        <v>77.260000000000005</v>
      </c>
      <c r="I468" s="5">
        <v>60</v>
      </c>
      <c r="J468" s="5">
        <v>0</v>
      </c>
      <c r="K468" s="5">
        <f>I468+J468</f>
        <v>60</v>
      </c>
      <c r="L468" s="5">
        <v>60</v>
      </c>
      <c r="M468" s="5">
        <v>2</v>
      </c>
      <c r="N468" s="5">
        <f>L468+M468</f>
        <v>62</v>
      </c>
      <c r="O468" s="7">
        <f>F468*0.15+H468*0.6+K468*0.1+N468*0.15</f>
        <v>76.655999999999992</v>
      </c>
      <c r="P468" s="51"/>
      <c r="Q468" s="51"/>
    </row>
    <row r="469" spans="1:17">
      <c r="A469" s="11">
        <v>466</v>
      </c>
      <c r="B469" s="81">
        <v>18130041631</v>
      </c>
      <c r="C469" s="19" t="s">
        <v>626</v>
      </c>
      <c r="D469" s="82">
        <v>100</v>
      </c>
      <c r="E469" s="82">
        <v>0</v>
      </c>
      <c r="F469" s="8">
        <v>100</v>
      </c>
      <c r="G469" s="67">
        <v>2.7749999999999999</v>
      </c>
      <c r="H469" s="35">
        <f>SUM(G469+5)*10</f>
        <v>77.75</v>
      </c>
      <c r="I469" s="82">
        <v>60</v>
      </c>
      <c r="J469" s="82">
        <v>0</v>
      </c>
      <c r="K469" s="82">
        <f>SUM(I469+J469)</f>
        <v>60</v>
      </c>
      <c r="L469" s="82">
        <v>60</v>
      </c>
      <c r="M469" s="82">
        <v>0</v>
      </c>
      <c r="N469" s="82">
        <f>SUM(L469+M469)</f>
        <v>60</v>
      </c>
      <c r="O469" s="16">
        <f>SUM(F469*0.15+H469*0.6+K469*0.1+N469*0.15)</f>
        <v>76.650000000000006</v>
      </c>
      <c r="P469" s="51"/>
      <c r="Q469" s="51"/>
    </row>
    <row r="470" spans="1:17">
      <c r="A470" s="11">
        <v>467</v>
      </c>
      <c r="B470" s="54">
        <v>1813004620</v>
      </c>
      <c r="C470" s="54" t="s">
        <v>221</v>
      </c>
      <c r="D470" s="82">
        <v>100</v>
      </c>
      <c r="E470" s="82">
        <v>0</v>
      </c>
      <c r="F470" s="8">
        <v>100</v>
      </c>
      <c r="G470" s="20">
        <v>2.774</v>
      </c>
      <c r="H470" s="82">
        <f>(G470+5)*10</f>
        <v>77.739999999999995</v>
      </c>
      <c r="I470" s="82">
        <v>60</v>
      </c>
      <c r="J470" s="82">
        <v>0</v>
      </c>
      <c r="K470" s="82">
        <v>60</v>
      </c>
      <c r="L470" s="82">
        <v>60</v>
      </c>
      <c r="M470" s="82">
        <v>0</v>
      </c>
      <c r="N470" s="82">
        <f>L470+M470</f>
        <v>60</v>
      </c>
      <c r="O470" s="9">
        <f>F470*0.15+H470*0.6+K470*0.1+N470*0.15</f>
        <v>76.644000000000005</v>
      </c>
      <c r="P470" s="51"/>
      <c r="Q470" s="51"/>
    </row>
    <row r="471" spans="1:17">
      <c r="A471" s="11">
        <v>468</v>
      </c>
      <c r="B471" s="1">
        <v>18130041733</v>
      </c>
      <c r="C471" s="1" t="s">
        <v>666</v>
      </c>
      <c r="D471" s="5">
        <v>100</v>
      </c>
      <c r="E471" s="23">
        <v>0</v>
      </c>
      <c r="F471" s="6">
        <v>100</v>
      </c>
      <c r="G471" s="41">
        <v>2.774</v>
      </c>
      <c r="H471" s="41">
        <f>(G471+5)*10</f>
        <v>77.739999999999995</v>
      </c>
      <c r="I471" s="5">
        <v>60</v>
      </c>
      <c r="J471" s="23">
        <v>0</v>
      </c>
      <c r="K471" s="5">
        <v>60</v>
      </c>
      <c r="L471" s="5">
        <v>60</v>
      </c>
      <c r="M471" s="5">
        <v>0</v>
      </c>
      <c r="N471" s="5">
        <f>L471+M471</f>
        <v>60</v>
      </c>
      <c r="O471" s="7">
        <f>F471*0.15+H471*0.6+K471*0.1+N471*0.15</f>
        <v>76.644000000000005</v>
      </c>
      <c r="P471" s="51"/>
      <c r="Q471" s="51"/>
    </row>
    <row r="472" spans="1:17">
      <c r="A472" s="11">
        <v>469</v>
      </c>
      <c r="B472" s="5">
        <v>1813004737</v>
      </c>
      <c r="C472" s="5" t="s">
        <v>276</v>
      </c>
      <c r="D472" s="5">
        <v>100</v>
      </c>
      <c r="E472" s="5">
        <v>0</v>
      </c>
      <c r="F472" s="5">
        <v>100</v>
      </c>
      <c r="G472" s="5">
        <v>2.7709999999999999</v>
      </c>
      <c r="H472" s="5">
        <f>(G472+5)*10</f>
        <v>77.709999999999994</v>
      </c>
      <c r="I472" s="5">
        <v>60</v>
      </c>
      <c r="J472" s="5">
        <v>0</v>
      </c>
      <c r="K472" s="5">
        <v>60</v>
      </c>
      <c r="L472" s="5">
        <v>60</v>
      </c>
      <c r="M472" s="5">
        <v>0</v>
      </c>
      <c r="N472" s="5">
        <v>60</v>
      </c>
      <c r="O472" s="7">
        <f>F472*0.15+H472*0.6+K472*0.1+N472*0.15</f>
        <v>76.626000000000005</v>
      </c>
      <c r="P472" s="51"/>
      <c r="Q472" s="51"/>
    </row>
    <row r="473" spans="1:17">
      <c r="A473" s="11">
        <v>470</v>
      </c>
      <c r="B473" s="6">
        <v>1813004128</v>
      </c>
      <c r="C473" s="6" t="s">
        <v>20</v>
      </c>
      <c r="D473" s="6">
        <v>100</v>
      </c>
      <c r="E473" s="6">
        <v>0</v>
      </c>
      <c r="F473" s="6">
        <v>100</v>
      </c>
      <c r="G473" s="6">
        <v>2.62</v>
      </c>
      <c r="H473" s="6">
        <v>76.2</v>
      </c>
      <c r="I473" s="6">
        <v>60</v>
      </c>
      <c r="J473" s="6">
        <v>0</v>
      </c>
      <c r="K473" s="6">
        <v>60</v>
      </c>
      <c r="L473" s="6">
        <v>60</v>
      </c>
      <c r="M473" s="6">
        <v>6</v>
      </c>
      <c r="N473" s="6">
        <v>66</v>
      </c>
      <c r="O473" s="7">
        <v>76.62</v>
      </c>
      <c r="P473" s="51"/>
      <c r="Q473" s="51"/>
    </row>
    <row r="474" spans="1:17">
      <c r="A474" s="11">
        <v>471</v>
      </c>
      <c r="B474" s="11">
        <v>1813004147</v>
      </c>
      <c r="C474" s="11" t="s">
        <v>36</v>
      </c>
      <c r="D474" s="8">
        <v>100</v>
      </c>
      <c r="E474" s="8">
        <v>0</v>
      </c>
      <c r="F474" s="8">
        <v>100</v>
      </c>
      <c r="G474" s="8">
        <v>2.62</v>
      </c>
      <c r="H474" s="8">
        <v>76.2</v>
      </c>
      <c r="I474" s="8">
        <v>60</v>
      </c>
      <c r="J474" s="8">
        <v>0</v>
      </c>
      <c r="K474" s="8">
        <v>60</v>
      </c>
      <c r="L474" s="8">
        <v>60</v>
      </c>
      <c r="M474" s="8">
        <v>6</v>
      </c>
      <c r="N474" s="8">
        <v>66</v>
      </c>
      <c r="O474" s="9">
        <v>76.62</v>
      </c>
      <c r="P474" s="51"/>
      <c r="Q474" s="51"/>
    </row>
    <row r="475" spans="1:17">
      <c r="A475" s="11">
        <v>472</v>
      </c>
      <c r="B475" s="6">
        <v>18130041115</v>
      </c>
      <c r="C475" s="6" t="s">
        <v>425</v>
      </c>
      <c r="D475" s="6">
        <v>100</v>
      </c>
      <c r="E475" s="6">
        <v>0</v>
      </c>
      <c r="F475" s="6">
        <v>100</v>
      </c>
      <c r="G475" s="6">
        <v>2.67</v>
      </c>
      <c r="H475" s="6">
        <v>76.7</v>
      </c>
      <c r="I475" s="6">
        <v>60</v>
      </c>
      <c r="J475" s="6">
        <v>0</v>
      </c>
      <c r="K475" s="6">
        <v>60</v>
      </c>
      <c r="L475" s="6">
        <v>60</v>
      </c>
      <c r="M475" s="6">
        <v>4</v>
      </c>
      <c r="N475" s="6">
        <v>64</v>
      </c>
      <c r="O475" s="7">
        <f>N475*0.15+K475*0.1+H475*0.6+F475*0.15</f>
        <v>76.62</v>
      </c>
      <c r="P475" s="51"/>
      <c r="Q475" s="51"/>
    </row>
    <row r="476" spans="1:17">
      <c r="A476" s="11">
        <v>473</v>
      </c>
      <c r="B476" s="57">
        <v>18130041242</v>
      </c>
      <c r="C476" s="63" t="s">
        <v>724</v>
      </c>
      <c r="D476" s="5">
        <v>100</v>
      </c>
      <c r="E476" s="5">
        <v>0</v>
      </c>
      <c r="F476" s="6">
        <f>(D476-E476)*0.15</f>
        <v>15</v>
      </c>
      <c r="G476" s="68">
        <v>2.77</v>
      </c>
      <c r="H476" s="5">
        <f>(G476+5)*6</f>
        <v>46.62</v>
      </c>
      <c r="I476" s="5">
        <v>60</v>
      </c>
      <c r="J476" s="5">
        <v>0</v>
      </c>
      <c r="K476" s="5">
        <f>(I476+J476)*0.1</f>
        <v>6</v>
      </c>
      <c r="L476" s="5">
        <v>60</v>
      </c>
      <c r="M476" s="5">
        <v>0</v>
      </c>
      <c r="N476" s="5">
        <f>(L476+M476)*0.15</f>
        <v>9</v>
      </c>
      <c r="O476" s="7">
        <f>F476+H476+K476+N476</f>
        <v>76.62</v>
      </c>
      <c r="P476" s="51"/>
      <c r="Q476" s="51"/>
    </row>
    <row r="477" spans="1:17">
      <c r="A477" s="11">
        <v>474</v>
      </c>
      <c r="B477" s="2">
        <v>1813004848</v>
      </c>
      <c r="C477" s="2" t="s">
        <v>330</v>
      </c>
      <c r="D477" s="5">
        <v>100</v>
      </c>
      <c r="E477" s="5">
        <v>0</v>
      </c>
      <c r="F477" s="6">
        <f>D477-E477</f>
        <v>100</v>
      </c>
      <c r="G477" s="22">
        <v>2.77</v>
      </c>
      <c r="H477" s="5">
        <f t="shared" ref="H477:H487" si="15">(G477+5)*10</f>
        <v>77.699999999999989</v>
      </c>
      <c r="I477" s="5">
        <v>60</v>
      </c>
      <c r="J477" s="5">
        <v>0</v>
      </c>
      <c r="K477" s="5">
        <f>I477+J477</f>
        <v>60</v>
      </c>
      <c r="L477" s="5">
        <v>60</v>
      </c>
      <c r="M477" s="21"/>
      <c r="N477" s="5">
        <f>L477+M477</f>
        <v>60</v>
      </c>
      <c r="O477" s="7">
        <f>F477*0.15+H477*0.6+K477*0.1+N477*0.15</f>
        <v>76.61999999999999</v>
      </c>
      <c r="P477" s="51"/>
      <c r="Q477" s="51"/>
    </row>
    <row r="478" spans="1:17">
      <c r="A478" s="11">
        <v>475</v>
      </c>
      <c r="B478" s="25">
        <v>181300413</v>
      </c>
      <c r="C478" s="25" t="s">
        <v>493</v>
      </c>
      <c r="D478" s="82">
        <v>100</v>
      </c>
      <c r="E478" s="82">
        <v>0</v>
      </c>
      <c r="F478" s="8">
        <v>100</v>
      </c>
      <c r="G478" s="33">
        <v>2.7669999999999999</v>
      </c>
      <c r="H478" s="9">
        <f t="shared" si="15"/>
        <v>77.669999999999987</v>
      </c>
      <c r="I478" s="82">
        <v>60</v>
      </c>
      <c r="J478" s="82">
        <v>0</v>
      </c>
      <c r="K478" s="82">
        <f>(I478+J478)</f>
        <v>60</v>
      </c>
      <c r="L478" s="82">
        <v>60</v>
      </c>
      <c r="M478" s="82">
        <v>0</v>
      </c>
      <c r="N478" s="82">
        <f>(L478+M478)</f>
        <v>60</v>
      </c>
      <c r="O478" s="9">
        <f>N478*0.15+F478*0.15+H478*0.6+K478*0.1</f>
        <v>76.60199999999999</v>
      </c>
      <c r="P478" s="51"/>
      <c r="Q478" s="51"/>
    </row>
    <row r="479" spans="1:17">
      <c r="A479" s="11">
        <v>476</v>
      </c>
      <c r="B479" s="32">
        <v>181300413</v>
      </c>
      <c r="C479" s="32" t="s">
        <v>494</v>
      </c>
      <c r="D479" s="82">
        <v>100</v>
      </c>
      <c r="E479" s="82">
        <v>0</v>
      </c>
      <c r="F479" s="8">
        <v>100</v>
      </c>
      <c r="G479" s="33">
        <v>2.7629999999999999</v>
      </c>
      <c r="H479" s="9">
        <f t="shared" si="15"/>
        <v>77.63</v>
      </c>
      <c r="I479" s="82">
        <v>60</v>
      </c>
      <c r="J479" s="82">
        <v>0</v>
      </c>
      <c r="K479" s="82">
        <f>(I479+J479)</f>
        <v>60</v>
      </c>
      <c r="L479" s="82">
        <v>60</v>
      </c>
      <c r="M479" s="82">
        <v>0</v>
      </c>
      <c r="N479" s="82">
        <f>(L479+M479)</f>
        <v>60</v>
      </c>
      <c r="O479" s="9">
        <f>N479*0.15+F479*0.15+H479*0.6+K479*0.1</f>
        <v>76.578000000000003</v>
      </c>
      <c r="P479" s="51"/>
      <c r="Q479" s="51"/>
    </row>
    <row r="480" spans="1:17">
      <c r="A480" s="11">
        <v>477</v>
      </c>
      <c r="B480" s="32">
        <v>181300413</v>
      </c>
      <c r="C480" s="32" t="s">
        <v>495</v>
      </c>
      <c r="D480" s="82">
        <v>100</v>
      </c>
      <c r="E480" s="82">
        <v>0</v>
      </c>
      <c r="F480" s="8">
        <v>100</v>
      </c>
      <c r="G480" s="33">
        <v>2.762</v>
      </c>
      <c r="H480" s="9">
        <f t="shared" si="15"/>
        <v>77.62</v>
      </c>
      <c r="I480" s="82">
        <v>60</v>
      </c>
      <c r="J480" s="82">
        <v>0</v>
      </c>
      <c r="K480" s="82">
        <f>(I480+J480)</f>
        <v>60</v>
      </c>
      <c r="L480" s="82">
        <v>60</v>
      </c>
      <c r="M480" s="82">
        <v>0</v>
      </c>
      <c r="N480" s="82">
        <f>(L480+M480)</f>
        <v>60</v>
      </c>
      <c r="O480" s="9">
        <f>N480*0.15+F480*0.15+H480*0.6+K480*0.1</f>
        <v>76.572000000000003</v>
      </c>
      <c r="P480" s="51"/>
      <c r="Q480" s="51"/>
    </row>
    <row r="481" spans="1:17">
      <c r="A481" s="11">
        <v>478</v>
      </c>
      <c r="B481" s="1">
        <v>18130041729</v>
      </c>
      <c r="C481" s="1" t="s">
        <v>662</v>
      </c>
      <c r="D481" s="5">
        <v>100</v>
      </c>
      <c r="E481" s="23">
        <v>0</v>
      </c>
      <c r="F481" s="6">
        <v>100</v>
      </c>
      <c r="G481" s="41">
        <v>2.5609999999999999</v>
      </c>
      <c r="H481" s="41">
        <f t="shared" si="15"/>
        <v>75.61</v>
      </c>
      <c r="I481" s="5">
        <v>60</v>
      </c>
      <c r="J481" s="23">
        <v>0</v>
      </c>
      <c r="K481" s="5">
        <v>60</v>
      </c>
      <c r="L481" s="5">
        <v>60</v>
      </c>
      <c r="M481" s="5">
        <v>8</v>
      </c>
      <c r="N481" s="5">
        <f>L481+M481</f>
        <v>68</v>
      </c>
      <c r="O481" s="7">
        <f>F481*0.15+H481*0.6+K481*0.1+N481*0.15</f>
        <v>76.566000000000003</v>
      </c>
      <c r="P481" s="51"/>
      <c r="Q481" s="51"/>
    </row>
    <row r="482" spans="1:17">
      <c r="A482" s="11">
        <v>479</v>
      </c>
      <c r="B482" s="8">
        <v>1813004318</v>
      </c>
      <c r="C482" s="46" t="s">
        <v>90</v>
      </c>
      <c r="D482" s="8">
        <v>100</v>
      </c>
      <c r="E482" s="8">
        <v>0</v>
      </c>
      <c r="F482" s="8">
        <v>100</v>
      </c>
      <c r="G482" s="8">
        <v>2.76</v>
      </c>
      <c r="H482" s="8">
        <f t="shared" si="15"/>
        <v>77.599999999999994</v>
      </c>
      <c r="I482" s="8">
        <v>60</v>
      </c>
      <c r="J482" s="8">
        <v>0</v>
      </c>
      <c r="K482" s="8">
        <v>60</v>
      </c>
      <c r="L482" s="8">
        <v>60</v>
      </c>
      <c r="M482" s="8">
        <v>0</v>
      </c>
      <c r="N482" s="8">
        <v>60</v>
      </c>
      <c r="O482" s="9">
        <f>F482*0.15+H482*0.6+K482*0.1+N482*0.15</f>
        <v>76.56</v>
      </c>
      <c r="P482" s="51"/>
      <c r="Q482" s="51"/>
    </row>
    <row r="483" spans="1:17">
      <c r="A483" s="11">
        <v>480</v>
      </c>
      <c r="B483" s="82">
        <v>1813004725</v>
      </c>
      <c r="C483" s="82" t="s">
        <v>265</v>
      </c>
      <c r="D483" s="82">
        <v>100</v>
      </c>
      <c r="E483" s="82">
        <v>0</v>
      </c>
      <c r="F483" s="82">
        <v>100</v>
      </c>
      <c r="G483" s="82">
        <v>2.7570000000000001</v>
      </c>
      <c r="H483" s="82">
        <f t="shared" si="15"/>
        <v>77.569999999999993</v>
      </c>
      <c r="I483" s="82">
        <v>60</v>
      </c>
      <c r="J483" s="82">
        <v>0</v>
      </c>
      <c r="K483" s="82">
        <v>60</v>
      </c>
      <c r="L483" s="82">
        <v>60</v>
      </c>
      <c r="M483" s="82">
        <v>0</v>
      </c>
      <c r="N483" s="82">
        <v>60</v>
      </c>
      <c r="O483" s="9">
        <f>F483*0.15+H483*0.6+K483*0.1+N483*0.15</f>
        <v>76.542000000000002</v>
      </c>
      <c r="P483" s="51"/>
      <c r="Q483" s="51"/>
    </row>
    <row r="484" spans="1:17">
      <c r="A484" s="11">
        <v>481</v>
      </c>
      <c r="B484" s="32">
        <v>181300413</v>
      </c>
      <c r="C484" s="32" t="s">
        <v>496</v>
      </c>
      <c r="D484" s="82">
        <v>100</v>
      </c>
      <c r="E484" s="82">
        <v>0</v>
      </c>
      <c r="F484" s="8">
        <v>100</v>
      </c>
      <c r="G484" s="33">
        <v>2.7570000000000001</v>
      </c>
      <c r="H484" s="9">
        <f t="shared" si="15"/>
        <v>77.569999999999993</v>
      </c>
      <c r="I484" s="82">
        <v>60</v>
      </c>
      <c r="J484" s="82">
        <v>0</v>
      </c>
      <c r="K484" s="82">
        <f>(I484+J484)</f>
        <v>60</v>
      </c>
      <c r="L484" s="82">
        <v>60</v>
      </c>
      <c r="M484" s="82">
        <v>0</v>
      </c>
      <c r="N484" s="82">
        <f>(L484+M484)</f>
        <v>60</v>
      </c>
      <c r="O484" s="9">
        <f>N484*0.15+F484*0.15+H484*0.6+K484*0.1</f>
        <v>76.542000000000002</v>
      </c>
      <c r="P484" s="51"/>
      <c r="Q484" s="51"/>
    </row>
    <row r="485" spans="1:17">
      <c r="A485" s="11">
        <v>482</v>
      </c>
      <c r="B485" s="28">
        <v>18130041546</v>
      </c>
      <c r="C485" s="28" t="s">
        <v>597</v>
      </c>
      <c r="D485" s="5">
        <v>100</v>
      </c>
      <c r="E485" s="5">
        <v>0</v>
      </c>
      <c r="F485" s="6">
        <f>D485-E485</f>
        <v>100</v>
      </c>
      <c r="G485" s="17">
        <v>2.706</v>
      </c>
      <c r="H485" s="17">
        <f t="shared" si="15"/>
        <v>77.06</v>
      </c>
      <c r="I485" s="5">
        <v>60</v>
      </c>
      <c r="J485" s="5">
        <v>0</v>
      </c>
      <c r="K485" s="5">
        <f>I485+J485</f>
        <v>60</v>
      </c>
      <c r="L485" s="5">
        <v>60</v>
      </c>
      <c r="M485" s="5">
        <v>2</v>
      </c>
      <c r="N485" s="5">
        <f>L485+M485</f>
        <v>62</v>
      </c>
      <c r="O485" s="7">
        <f>F485*0.15+H485*0.6+K485*0.1+N485*0.15</f>
        <v>76.535999999999987</v>
      </c>
      <c r="P485" s="51"/>
      <c r="Q485" s="51"/>
    </row>
    <row r="486" spans="1:17">
      <c r="A486" s="11">
        <v>483</v>
      </c>
      <c r="B486" s="54">
        <v>1813004613</v>
      </c>
      <c r="C486" s="54" t="s">
        <v>214</v>
      </c>
      <c r="D486" s="82">
        <v>100</v>
      </c>
      <c r="E486" s="82">
        <v>0</v>
      </c>
      <c r="F486" s="8">
        <v>100</v>
      </c>
      <c r="G486" s="20">
        <v>2.75</v>
      </c>
      <c r="H486" s="82">
        <f t="shared" si="15"/>
        <v>77.5</v>
      </c>
      <c r="I486" s="82">
        <v>60</v>
      </c>
      <c r="J486" s="82">
        <v>0</v>
      </c>
      <c r="K486" s="82">
        <v>60</v>
      </c>
      <c r="L486" s="82">
        <v>60</v>
      </c>
      <c r="M486" s="82">
        <v>0</v>
      </c>
      <c r="N486" s="82">
        <f>L486+M486</f>
        <v>60</v>
      </c>
      <c r="O486" s="9">
        <f>F486*0.15+H486*0.6+K486*0.1+N486*0.15</f>
        <v>76.5</v>
      </c>
      <c r="P486" s="51"/>
      <c r="Q486" s="51"/>
    </row>
    <row r="487" spans="1:17">
      <c r="A487" s="11">
        <v>484</v>
      </c>
      <c r="B487" s="26">
        <v>18130041012</v>
      </c>
      <c r="C487" s="26" t="s">
        <v>380</v>
      </c>
      <c r="D487" s="26">
        <v>100</v>
      </c>
      <c r="E487" s="26">
        <v>0</v>
      </c>
      <c r="F487" s="26">
        <v>100</v>
      </c>
      <c r="G487" s="26">
        <v>2.75</v>
      </c>
      <c r="H487" s="26">
        <f t="shared" si="15"/>
        <v>77.5</v>
      </c>
      <c r="I487" s="26">
        <v>60</v>
      </c>
      <c r="J487" s="26">
        <v>0</v>
      </c>
      <c r="K487" s="26">
        <f>I487+J487</f>
        <v>60</v>
      </c>
      <c r="L487" s="26">
        <v>60</v>
      </c>
      <c r="M487" s="26">
        <v>0</v>
      </c>
      <c r="N487" s="26">
        <f>L487+M487</f>
        <v>60</v>
      </c>
      <c r="O487" s="27">
        <f>F487*15%+H487*60%+K487*10%+N487*15%</f>
        <v>76.5</v>
      </c>
      <c r="P487" s="51"/>
      <c r="Q487" s="51"/>
    </row>
    <row r="488" spans="1:17">
      <c r="A488" s="11">
        <v>485</v>
      </c>
      <c r="B488" s="59">
        <v>18130041215</v>
      </c>
      <c r="C488" s="59" t="s">
        <v>702</v>
      </c>
      <c r="D488" s="23">
        <v>100</v>
      </c>
      <c r="E488" s="23">
        <v>0</v>
      </c>
      <c r="F488" s="37">
        <f>(D488-E488)*0.15</f>
        <v>15</v>
      </c>
      <c r="G488" s="71">
        <v>2.75</v>
      </c>
      <c r="H488" s="23">
        <f>(G488+5)*6</f>
        <v>46.5</v>
      </c>
      <c r="I488" s="23">
        <v>60</v>
      </c>
      <c r="J488" s="23">
        <v>0</v>
      </c>
      <c r="K488" s="23">
        <f>(I488+J488)*0.1</f>
        <v>6</v>
      </c>
      <c r="L488" s="23">
        <v>60</v>
      </c>
      <c r="M488" s="23">
        <v>0</v>
      </c>
      <c r="N488" s="23">
        <f>(L488+M488)*0.15</f>
        <v>9</v>
      </c>
      <c r="O488" s="31">
        <f>F488+H488+K488+N488</f>
        <v>76.5</v>
      </c>
      <c r="P488" s="51"/>
      <c r="Q488" s="51"/>
    </row>
    <row r="489" spans="1:17">
      <c r="A489" s="11">
        <v>486</v>
      </c>
      <c r="B489" s="32">
        <v>181300413</v>
      </c>
      <c r="C489" s="32" t="s">
        <v>497</v>
      </c>
      <c r="D489" s="82">
        <v>100</v>
      </c>
      <c r="E489" s="82">
        <v>0</v>
      </c>
      <c r="F489" s="8">
        <v>100</v>
      </c>
      <c r="G489" s="33">
        <v>2.7490000000000001</v>
      </c>
      <c r="H489" s="9">
        <f>(G489+5)*10</f>
        <v>77.490000000000009</v>
      </c>
      <c r="I489" s="82">
        <v>60</v>
      </c>
      <c r="J489" s="82">
        <v>0</v>
      </c>
      <c r="K489" s="82">
        <f>(I489+J489)</f>
        <v>60</v>
      </c>
      <c r="L489" s="82">
        <v>60</v>
      </c>
      <c r="M489" s="82">
        <v>0</v>
      </c>
      <c r="N489" s="82">
        <f>(L489+M489)</f>
        <v>60</v>
      </c>
      <c r="O489" s="9">
        <f>N489*0.15+F489*0.15+H489*0.6+K489*0.1</f>
        <v>76.494</v>
      </c>
      <c r="P489" s="51"/>
      <c r="Q489" s="51"/>
    </row>
    <row r="490" spans="1:17">
      <c r="A490" s="11">
        <v>487</v>
      </c>
      <c r="B490" s="32">
        <v>181300413</v>
      </c>
      <c r="C490" s="25" t="s">
        <v>498</v>
      </c>
      <c r="D490" s="82">
        <v>100</v>
      </c>
      <c r="E490" s="82">
        <v>0</v>
      </c>
      <c r="F490" s="8">
        <v>100</v>
      </c>
      <c r="G490" s="33">
        <v>2.7480000000000002</v>
      </c>
      <c r="H490" s="9">
        <f>(G490+5)*10</f>
        <v>77.48</v>
      </c>
      <c r="I490" s="82">
        <v>60</v>
      </c>
      <c r="J490" s="82">
        <v>0</v>
      </c>
      <c r="K490" s="82">
        <f>(I490+J490)</f>
        <v>60</v>
      </c>
      <c r="L490" s="82">
        <v>60</v>
      </c>
      <c r="M490" s="82">
        <v>0</v>
      </c>
      <c r="N490" s="82">
        <f>(L490+M490)</f>
        <v>60</v>
      </c>
      <c r="O490" s="9">
        <f>N490*0.15+F490*0.15+H490*0.6+K490*0.1</f>
        <v>76.488</v>
      </c>
      <c r="P490" s="51"/>
      <c r="Q490" s="51"/>
    </row>
    <row r="491" spans="1:17">
      <c r="A491" s="11">
        <v>488</v>
      </c>
      <c r="B491" s="1">
        <v>18130041739</v>
      </c>
      <c r="C491" s="1" t="s">
        <v>672</v>
      </c>
      <c r="D491" s="5">
        <v>100</v>
      </c>
      <c r="E491" s="23">
        <v>0</v>
      </c>
      <c r="F491" s="6">
        <v>100</v>
      </c>
      <c r="G491" s="41">
        <v>2.7480000000000002</v>
      </c>
      <c r="H491" s="41">
        <f>(G491+5)*10</f>
        <v>77.48</v>
      </c>
      <c r="I491" s="5">
        <v>60</v>
      </c>
      <c r="J491" s="23">
        <v>0</v>
      </c>
      <c r="K491" s="5">
        <v>60</v>
      </c>
      <c r="L491" s="5">
        <v>60</v>
      </c>
      <c r="M491" s="5">
        <v>0</v>
      </c>
      <c r="N491" s="5">
        <f>L491+M491</f>
        <v>60</v>
      </c>
      <c r="O491" s="7">
        <f>F491*0.15+H491*0.6+K491*0.1+N491*0.15</f>
        <v>76.488</v>
      </c>
      <c r="P491" s="51"/>
      <c r="Q491" s="51"/>
    </row>
    <row r="492" spans="1:17">
      <c r="A492" s="11">
        <v>489</v>
      </c>
      <c r="B492" s="5">
        <v>1813004732</v>
      </c>
      <c r="C492" s="5" t="s">
        <v>271</v>
      </c>
      <c r="D492" s="5">
        <v>100</v>
      </c>
      <c r="E492" s="5">
        <v>0</v>
      </c>
      <c r="F492" s="5">
        <v>100</v>
      </c>
      <c r="G492" s="5">
        <v>2.6459999999999999</v>
      </c>
      <c r="H492" s="5">
        <f>(G492+5)*10</f>
        <v>76.459999999999994</v>
      </c>
      <c r="I492" s="5">
        <v>60</v>
      </c>
      <c r="J492" s="5">
        <v>0</v>
      </c>
      <c r="K492" s="5">
        <v>60</v>
      </c>
      <c r="L492" s="5">
        <v>60</v>
      </c>
      <c r="M492" s="5">
        <v>4</v>
      </c>
      <c r="N492" s="5">
        <v>64</v>
      </c>
      <c r="O492" s="7">
        <f>F492*0.15+H492*0.6+K492*0.1+N492*0.15</f>
        <v>76.475999999999999</v>
      </c>
      <c r="P492" s="51"/>
      <c r="Q492" s="51"/>
    </row>
    <row r="493" spans="1:17">
      <c r="A493" s="11">
        <v>490</v>
      </c>
      <c r="B493" s="55">
        <v>18130041626</v>
      </c>
      <c r="C493" s="55" t="s">
        <v>622</v>
      </c>
      <c r="D493" s="23">
        <v>100</v>
      </c>
      <c r="E493" s="23">
        <v>0</v>
      </c>
      <c r="F493" s="37">
        <v>100</v>
      </c>
      <c r="G493" s="69">
        <v>2.7410000000000001</v>
      </c>
      <c r="H493" s="38">
        <f>SUM(G493+5)*10</f>
        <v>77.41</v>
      </c>
      <c r="I493" s="23">
        <v>60</v>
      </c>
      <c r="J493" s="23">
        <v>0</v>
      </c>
      <c r="K493" s="23">
        <f>SUM(I493+J493)</f>
        <v>60</v>
      </c>
      <c r="L493" s="23">
        <v>60</v>
      </c>
      <c r="M493" s="23">
        <v>0</v>
      </c>
      <c r="N493" s="23">
        <f>SUM(L493+M493)</f>
        <v>60</v>
      </c>
      <c r="O493" s="39">
        <f>SUM(F493*0.15+H493*0.6+K493*0.1+N493*0.15)</f>
        <v>76.445999999999998</v>
      </c>
      <c r="P493" s="51"/>
      <c r="Q493" s="51"/>
    </row>
    <row r="494" spans="1:17">
      <c r="A494" s="11">
        <v>491</v>
      </c>
      <c r="B494" s="21">
        <v>1813004525</v>
      </c>
      <c r="C494" s="5" t="s">
        <v>184</v>
      </c>
      <c r="D494" s="5">
        <v>100</v>
      </c>
      <c r="E494" s="5">
        <v>0</v>
      </c>
      <c r="F494" s="5">
        <v>100</v>
      </c>
      <c r="G494" s="22">
        <v>2.5419999999999998</v>
      </c>
      <c r="H494" s="5">
        <v>75.400000000000006</v>
      </c>
      <c r="I494" s="5">
        <v>60</v>
      </c>
      <c r="J494" s="5">
        <v>0</v>
      </c>
      <c r="K494" s="5">
        <v>60</v>
      </c>
      <c r="L494" s="5">
        <v>60</v>
      </c>
      <c r="M494" s="5">
        <v>8</v>
      </c>
      <c r="N494" s="5">
        <v>68</v>
      </c>
      <c r="O494" s="82">
        <f>N494*0.15+K494*0.1+H494*0.6+F494*0.15</f>
        <v>76.44</v>
      </c>
      <c r="P494" s="51"/>
      <c r="Q494" s="51"/>
    </row>
    <row r="495" spans="1:17">
      <c r="A495" s="11">
        <v>492</v>
      </c>
      <c r="B495" s="21">
        <v>1813004536</v>
      </c>
      <c r="C495" s="5" t="s">
        <v>195</v>
      </c>
      <c r="D495" s="5">
        <v>100</v>
      </c>
      <c r="E495" s="5">
        <v>0</v>
      </c>
      <c r="F495" s="5">
        <v>100</v>
      </c>
      <c r="G495" s="22">
        <v>2.7360000000000002</v>
      </c>
      <c r="H495" s="5">
        <v>77.400000000000006</v>
      </c>
      <c r="I495" s="5">
        <v>60</v>
      </c>
      <c r="J495" s="5">
        <v>0</v>
      </c>
      <c r="K495" s="5">
        <v>60</v>
      </c>
      <c r="L495" s="5">
        <v>60</v>
      </c>
      <c r="M495" s="5">
        <v>0</v>
      </c>
      <c r="N495" s="5">
        <v>60</v>
      </c>
      <c r="O495" s="82">
        <f>N495*0.15+K495*0.1+H495*0.6+F495*0.15</f>
        <v>76.44</v>
      </c>
      <c r="P495" s="51"/>
      <c r="Q495" s="51"/>
    </row>
    <row r="496" spans="1:17">
      <c r="A496" s="11">
        <v>493</v>
      </c>
      <c r="B496" s="2">
        <v>1813004802</v>
      </c>
      <c r="C496" s="2" t="s">
        <v>291</v>
      </c>
      <c r="D496" s="5">
        <v>100</v>
      </c>
      <c r="E496" s="5">
        <v>0</v>
      </c>
      <c r="F496" s="6">
        <f>D496-E496</f>
        <v>100</v>
      </c>
      <c r="G496" s="22">
        <v>2.738</v>
      </c>
      <c r="H496" s="5">
        <f>(G496+5)*10</f>
        <v>77.38</v>
      </c>
      <c r="I496" s="5">
        <v>60</v>
      </c>
      <c r="J496" s="5">
        <v>0</v>
      </c>
      <c r="K496" s="5">
        <f>I496+J496</f>
        <v>60</v>
      </c>
      <c r="L496" s="5">
        <v>60</v>
      </c>
      <c r="M496" s="5"/>
      <c r="N496" s="5">
        <f>L496+M496</f>
        <v>60</v>
      </c>
      <c r="O496" s="7">
        <f>F496*0.15+H496*0.6+K496*0.1+N496*0.15</f>
        <v>76.427999999999997</v>
      </c>
      <c r="P496" s="51"/>
      <c r="Q496" s="51"/>
    </row>
    <row r="497" spans="1:17">
      <c r="A497" s="11">
        <v>494</v>
      </c>
      <c r="B497" s="54">
        <v>1614010846</v>
      </c>
      <c r="C497" s="54" t="s">
        <v>287</v>
      </c>
      <c r="D497" s="82">
        <v>100</v>
      </c>
      <c r="E497" s="82">
        <v>0</v>
      </c>
      <c r="F497" s="8">
        <f>D497-E497</f>
        <v>100</v>
      </c>
      <c r="G497" s="20">
        <v>2.7360000000000002</v>
      </c>
      <c r="H497" s="82">
        <f>(G497+5)*10</f>
        <v>77.360000000000014</v>
      </c>
      <c r="I497" s="82">
        <v>60</v>
      </c>
      <c r="J497" s="82">
        <v>0</v>
      </c>
      <c r="K497" s="82">
        <f>I497+J497</f>
        <v>60</v>
      </c>
      <c r="L497" s="82">
        <v>60</v>
      </c>
      <c r="M497" s="82"/>
      <c r="N497" s="82">
        <f>L497+M497</f>
        <v>60</v>
      </c>
      <c r="O497" s="9">
        <f>F497*0.15+H497*0.6+K497*0.1+N497*0.15</f>
        <v>76.415999999999997</v>
      </c>
      <c r="P497" s="51"/>
      <c r="Q497" s="51"/>
    </row>
    <row r="498" spans="1:17">
      <c r="A498" s="11">
        <v>495</v>
      </c>
      <c r="B498" s="11">
        <v>1813004114</v>
      </c>
      <c r="C498" s="11" t="s">
        <v>9</v>
      </c>
      <c r="D498" s="8">
        <v>100</v>
      </c>
      <c r="E498" s="8">
        <v>0</v>
      </c>
      <c r="F498" s="8">
        <v>100</v>
      </c>
      <c r="G498" s="8">
        <v>2.48</v>
      </c>
      <c r="H498" s="8">
        <v>74.8</v>
      </c>
      <c r="I498" s="8">
        <v>60</v>
      </c>
      <c r="J498" s="8">
        <v>0</v>
      </c>
      <c r="K498" s="8">
        <v>60</v>
      </c>
      <c r="L498" s="8">
        <v>60</v>
      </c>
      <c r="M498" s="8">
        <v>10</v>
      </c>
      <c r="N498" s="8">
        <v>70</v>
      </c>
      <c r="O498" s="9">
        <v>76.38</v>
      </c>
      <c r="P498" s="51"/>
      <c r="Q498" s="51"/>
    </row>
    <row r="499" spans="1:17">
      <c r="A499" s="11">
        <v>496</v>
      </c>
      <c r="B499" s="21">
        <v>1813004545</v>
      </c>
      <c r="C499" s="5" t="s">
        <v>203</v>
      </c>
      <c r="D499" s="5">
        <v>100</v>
      </c>
      <c r="E499" s="5">
        <v>0</v>
      </c>
      <c r="F499" s="5">
        <v>100</v>
      </c>
      <c r="G499" s="22">
        <v>2.7320000000000002</v>
      </c>
      <c r="H499" s="5">
        <v>77.3</v>
      </c>
      <c r="I499" s="5">
        <v>60</v>
      </c>
      <c r="J499" s="5">
        <v>0</v>
      </c>
      <c r="K499" s="5">
        <v>60</v>
      </c>
      <c r="L499" s="5">
        <v>60</v>
      </c>
      <c r="M499" s="5">
        <v>0</v>
      </c>
      <c r="N499" s="5">
        <v>60</v>
      </c>
      <c r="O499" s="82">
        <f>N499*0.15+K499*0.1+H499*0.6+F499*0.15</f>
        <v>76.38</v>
      </c>
      <c r="P499" s="51"/>
      <c r="Q499" s="51"/>
    </row>
    <row r="500" spans="1:17">
      <c r="A500" s="11">
        <v>497</v>
      </c>
      <c r="B500" s="57">
        <v>18130041247</v>
      </c>
      <c r="C500" s="63" t="s">
        <v>729</v>
      </c>
      <c r="D500" s="5">
        <v>100</v>
      </c>
      <c r="E500" s="5">
        <v>0</v>
      </c>
      <c r="F500" s="6">
        <f>(D500-E500)*0.15</f>
        <v>15</v>
      </c>
      <c r="G500" s="68">
        <v>2.73</v>
      </c>
      <c r="H500" s="5">
        <f>(G500+5)*6</f>
        <v>46.38</v>
      </c>
      <c r="I500" s="5">
        <v>60</v>
      </c>
      <c r="J500" s="5">
        <v>0</v>
      </c>
      <c r="K500" s="5">
        <f>(I500+J500)*0.1</f>
        <v>6</v>
      </c>
      <c r="L500" s="5">
        <v>60</v>
      </c>
      <c r="M500" s="5">
        <v>0</v>
      </c>
      <c r="N500" s="5">
        <f>(L500+M500)*0.15</f>
        <v>9</v>
      </c>
      <c r="O500" s="7">
        <f>F500+H500+K500+N500</f>
        <v>76.38</v>
      </c>
      <c r="P500" s="51"/>
      <c r="Q500" s="51"/>
    </row>
    <row r="501" spans="1:17">
      <c r="A501" s="11">
        <v>498</v>
      </c>
      <c r="B501" s="81">
        <v>1813004233</v>
      </c>
      <c r="C501" s="24" t="s">
        <v>64</v>
      </c>
      <c r="D501" s="81">
        <v>100</v>
      </c>
      <c r="E501" s="81">
        <v>0</v>
      </c>
      <c r="F501" s="81">
        <f>D501-E501</f>
        <v>100</v>
      </c>
      <c r="G501" s="20">
        <v>2.7280000000000002</v>
      </c>
      <c r="H501" s="81">
        <f>(G501+5)*10</f>
        <v>77.28</v>
      </c>
      <c r="I501" s="81">
        <v>60</v>
      </c>
      <c r="J501" s="81">
        <v>0</v>
      </c>
      <c r="K501" s="81">
        <f>I501+J501</f>
        <v>60</v>
      </c>
      <c r="L501" s="81">
        <v>60</v>
      </c>
      <c r="M501" s="81">
        <v>0</v>
      </c>
      <c r="N501" s="81">
        <f>L501+M501</f>
        <v>60</v>
      </c>
      <c r="O501" s="73">
        <f>F501*0.15+H501*0.6+K501*0.1+N501*0.15</f>
        <v>76.367999999999995</v>
      </c>
      <c r="P501" s="51"/>
      <c r="Q501" s="51"/>
    </row>
    <row r="502" spans="1:17">
      <c r="A502" s="11">
        <v>499</v>
      </c>
      <c r="B502" s="57">
        <v>18130041244</v>
      </c>
      <c r="C502" s="57" t="s">
        <v>726</v>
      </c>
      <c r="D502" s="5">
        <v>100</v>
      </c>
      <c r="E502" s="5">
        <v>0</v>
      </c>
      <c r="F502" s="6">
        <f>(D502-E502)*0.15</f>
        <v>15</v>
      </c>
      <c r="G502" s="68">
        <v>2.72</v>
      </c>
      <c r="H502" s="5">
        <f>(G502+5)*6</f>
        <v>46.320000000000007</v>
      </c>
      <c r="I502" s="5">
        <v>60</v>
      </c>
      <c r="J502" s="5">
        <v>0</v>
      </c>
      <c r="K502" s="5">
        <f>(I502+J502)*0.1</f>
        <v>6</v>
      </c>
      <c r="L502" s="5">
        <v>60</v>
      </c>
      <c r="M502" s="5">
        <v>0</v>
      </c>
      <c r="N502" s="5">
        <f>(L502+M502)*0.15</f>
        <v>9</v>
      </c>
      <c r="O502" s="7">
        <f>F502+H502+K502+N502</f>
        <v>76.320000000000007</v>
      </c>
      <c r="P502" s="51"/>
      <c r="Q502" s="51"/>
    </row>
    <row r="503" spans="1:17">
      <c r="A503" s="11">
        <v>500</v>
      </c>
      <c r="B503" s="60" t="s">
        <v>433</v>
      </c>
      <c r="C503" s="6" t="s">
        <v>434</v>
      </c>
      <c r="D503" s="6">
        <v>100</v>
      </c>
      <c r="E503" s="6">
        <v>0</v>
      </c>
      <c r="F503" s="6">
        <v>100</v>
      </c>
      <c r="G503" s="6">
        <v>2.72</v>
      </c>
      <c r="H503" s="6">
        <f>(G503+5)*10</f>
        <v>77.2</v>
      </c>
      <c r="I503" s="6">
        <v>60</v>
      </c>
      <c r="J503" s="6">
        <v>0</v>
      </c>
      <c r="K503" s="6">
        <v>60</v>
      </c>
      <c r="L503" s="6">
        <v>60</v>
      </c>
      <c r="M503" s="6">
        <v>0</v>
      </c>
      <c r="N503" s="6">
        <v>60</v>
      </c>
      <c r="O503" s="7">
        <f>N503*0.15+K503*0.1+H503*0.6+F503*0.15</f>
        <v>76.319999999999993</v>
      </c>
      <c r="P503" s="51"/>
      <c r="Q503" s="51"/>
    </row>
    <row r="504" spans="1:17">
      <c r="A504" s="11">
        <v>501</v>
      </c>
      <c r="B504" s="2">
        <v>18130041414</v>
      </c>
      <c r="C504" s="2" t="s">
        <v>529</v>
      </c>
      <c r="D504" s="21">
        <v>60</v>
      </c>
      <c r="E504" s="5">
        <v>0</v>
      </c>
      <c r="F504" s="6">
        <v>15</v>
      </c>
      <c r="G504" s="22">
        <v>2.7160000000000002</v>
      </c>
      <c r="H504" s="17">
        <f>(G504+5)*10*0.6</f>
        <v>46.295999999999999</v>
      </c>
      <c r="I504" s="5">
        <v>60</v>
      </c>
      <c r="J504" s="5">
        <v>0</v>
      </c>
      <c r="K504" s="5">
        <f>(I504+J504)*0.1</f>
        <v>6</v>
      </c>
      <c r="L504" s="5">
        <v>60</v>
      </c>
      <c r="M504" s="5"/>
      <c r="N504" s="5">
        <f>(L504+M504)*0.15</f>
        <v>9</v>
      </c>
      <c r="O504" s="7">
        <f>F504+H504+K504+N504</f>
        <v>76.295999999999992</v>
      </c>
      <c r="P504" s="51"/>
      <c r="Q504" s="51"/>
    </row>
    <row r="505" spans="1:17">
      <c r="A505" s="11">
        <v>502</v>
      </c>
      <c r="B505" s="81">
        <v>1813004247</v>
      </c>
      <c r="C505" s="81" t="s">
        <v>75</v>
      </c>
      <c r="D505" s="81">
        <v>100</v>
      </c>
      <c r="E505" s="81">
        <v>0</v>
      </c>
      <c r="F505" s="81">
        <f>D505-E505</f>
        <v>100</v>
      </c>
      <c r="G505" s="20">
        <v>2.71</v>
      </c>
      <c r="H505" s="81">
        <f>(G505+5)*10</f>
        <v>77.099999999999994</v>
      </c>
      <c r="I505" s="81">
        <v>60</v>
      </c>
      <c r="J505" s="81">
        <v>0</v>
      </c>
      <c r="K505" s="81">
        <f>I505+J505</f>
        <v>60</v>
      </c>
      <c r="L505" s="81">
        <v>60</v>
      </c>
      <c r="M505" s="81">
        <v>0</v>
      </c>
      <c r="N505" s="81">
        <f>L505+M505</f>
        <v>60</v>
      </c>
      <c r="O505" s="73">
        <f>F505*0.15+H505*0.6+K505*0.1+N505*0.15</f>
        <v>76.259999999999991</v>
      </c>
      <c r="P505" s="51"/>
      <c r="Q505" s="51"/>
    </row>
    <row r="506" spans="1:17">
      <c r="A506" s="11">
        <v>503</v>
      </c>
      <c r="B506" s="5">
        <v>1813004738</v>
      </c>
      <c r="C506" s="5" t="s">
        <v>277</v>
      </c>
      <c r="D506" s="5">
        <v>100</v>
      </c>
      <c r="E506" s="5">
        <v>0</v>
      </c>
      <c r="F506" s="5">
        <v>100</v>
      </c>
      <c r="G506" s="5">
        <v>2.71</v>
      </c>
      <c r="H506" s="5">
        <f>(G506+5)*10</f>
        <v>77.099999999999994</v>
      </c>
      <c r="I506" s="5">
        <v>60</v>
      </c>
      <c r="J506" s="5">
        <v>0</v>
      </c>
      <c r="K506" s="5">
        <v>60</v>
      </c>
      <c r="L506" s="5">
        <v>60</v>
      </c>
      <c r="M506" s="5">
        <v>0</v>
      </c>
      <c r="N506" s="5">
        <v>60</v>
      </c>
      <c r="O506" s="7">
        <f>F506*0.15+H506*0.6+K506*0.1+N506*0.15</f>
        <v>76.259999999999991</v>
      </c>
      <c r="P506" s="51"/>
      <c r="Q506" s="51"/>
    </row>
    <row r="507" spans="1:17">
      <c r="A507" s="11">
        <v>504</v>
      </c>
      <c r="B507" s="26">
        <v>18130041003</v>
      </c>
      <c r="C507" s="26" t="s">
        <v>373</v>
      </c>
      <c r="D507" s="26">
        <v>100</v>
      </c>
      <c r="E507" s="26">
        <v>0</v>
      </c>
      <c r="F507" s="26">
        <v>100</v>
      </c>
      <c r="G507" s="26">
        <v>2.71</v>
      </c>
      <c r="H507" s="26">
        <f>(G507+5)*10</f>
        <v>77.099999999999994</v>
      </c>
      <c r="I507" s="26">
        <v>60</v>
      </c>
      <c r="J507" s="26">
        <v>0</v>
      </c>
      <c r="K507" s="26">
        <f>I507+J507</f>
        <v>60</v>
      </c>
      <c r="L507" s="26">
        <v>60</v>
      </c>
      <c r="M507" s="26">
        <v>0</v>
      </c>
      <c r="N507" s="26">
        <f>L507+M507</f>
        <v>60</v>
      </c>
      <c r="O507" s="27">
        <f>F507*15%+H507*60%+K507*10%+N507*15%</f>
        <v>76.259999999999991</v>
      </c>
      <c r="P507" s="51"/>
      <c r="Q507" s="51"/>
    </row>
    <row r="508" spans="1:17">
      <c r="A508" s="11">
        <v>505</v>
      </c>
      <c r="B508" s="55">
        <v>18130041638</v>
      </c>
      <c r="C508" s="55" t="s">
        <v>632</v>
      </c>
      <c r="D508" s="23">
        <v>100</v>
      </c>
      <c r="E508" s="23">
        <v>0</v>
      </c>
      <c r="F508" s="37">
        <v>100</v>
      </c>
      <c r="G508" s="69">
        <v>2.706</v>
      </c>
      <c r="H508" s="38">
        <f>SUM(G508+5)*10</f>
        <v>77.06</v>
      </c>
      <c r="I508" s="23">
        <v>60</v>
      </c>
      <c r="J508" s="23">
        <v>0</v>
      </c>
      <c r="K508" s="23">
        <f>SUM(I508+J508)</f>
        <v>60</v>
      </c>
      <c r="L508" s="23">
        <v>60</v>
      </c>
      <c r="M508" s="23">
        <v>0</v>
      </c>
      <c r="N508" s="23">
        <f>SUM(L508+M508)</f>
        <v>60</v>
      </c>
      <c r="O508" s="39">
        <f>SUM(F508*0.15+H508*0.6+K508*0.1+N508*0.15)</f>
        <v>76.23599999999999</v>
      </c>
      <c r="P508" s="51"/>
      <c r="Q508" s="51"/>
    </row>
    <row r="509" spans="1:17">
      <c r="A509" s="11">
        <v>506</v>
      </c>
      <c r="B509" s="81">
        <v>1813004246</v>
      </c>
      <c r="C509" s="81" t="s">
        <v>74</v>
      </c>
      <c r="D509" s="81">
        <v>100</v>
      </c>
      <c r="E509" s="81">
        <v>0</v>
      </c>
      <c r="F509" s="81">
        <f>D509-E509</f>
        <v>100</v>
      </c>
      <c r="G509" s="20">
        <v>2.7</v>
      </c>
      <c r="H509" s="81">
        <f>(G509+5)*10</f>
        <v>77</v>
      </c>
      <c r="I509" s="81">
        <v>60</v>
      </c>
      <c r="J509" s="81">
        <v>0</v>
      </c>
      <c r="K509" s="81">
        <f>I509+J509</f>
        <v>60</v>
      </c>
      <c r="L509" s="81">
        <v>60</v>
      </c>
      <c r="M509" s="81">
        <v>0</v>
      </c>
      <c r="N509" s="81">
        <f>L509+M509</f>
        <v>60</v>
      </c>
      <c r="O509" s="73">
        <f>F509*0.15+H509*0.6+K509*0.1+N509*0.15</f>
        <v>76.199999999999989</v>
      </c>
      <c r="P509" s="51"/>
      <c r="Q509" s="51"/>
    </row>
    <row r="510" spans="1:17">
      <c r="A510" s="11">
        <v>507</v>
      </c>
      <c r="B510" s="6">
        <v>1813004347</v>
      </c>
      <c r="C510" s="47" t="s">
        <v>118</v>
      </c>
      <c r="D510" s="6">
        <v>100</v>
      </c>
      <c r="E510" s="6">
        <v>0</v>
      </c>
      <c r="F510" s="6">
        <v>100</v>
      </c>
      <c r="G510" s="47">
        <v>2.7</v>
      </c>
      <c r="H510" s="6">
        <f>(G510+5)*10</f>
        <v>77</v>
      </c>
      <c r="I510" s="6">
        <v>60</v>
      </c>
      <c r="J510" s="6">
        <v>0</v>
      </c>
      <c r="K510" s="6">
        <v>60</v>
      </c>
      <c r="L510" s="6">
        <v>60</v>
      </c>
      <c r="M510" s="6">
        <v>0</v>
      </c>
      <c r="N510" s="6">
        <v>60</v>
      </c>
      <c r="O510" s="7">
        <f>F510*0.15+H510*0.6+K510*0.1+N510*0.15</f>
        <v>76.199999999999989</v>
      </c>
      <c r="P510" s="51"/>
      <c r="Q510" s="51"/>
    </row>
    <row r="511" spans="1:17">
      <c r="A511" s="11">
        <v>508</v>
      </c>
      <c r="B511" s="60" t="s">
        <v>461</v>
      </c>
      <c r="C511" s="6" t="s">
        <v>462</v>
      </c>
      <c r="D511" s="6">
        <v>100</v>
      </c>
      <c r="E511" s="6">
        <v>0</v>
      </c>
      <c r="F511" s="6">
        <v>100</v>
      </c>
      <c r="G511" s="6">
        <v>2.7</v>
      </c>
      <c r="H511" s="6">
        <v>77</v>
      </c>
      <c r="I511" s="6">
        <v>60</v>
      </c>
      <c r="J511" s="6"/>
      <c r="K511" s="6">
        <v>60</v>
      </c>
      <c r="L511" s="6">
        <v>60</v>
      </c>
      <c r="M511" s="6"/>
      <c r="N511" s="6">
        <v>60</v>
      </c>
      <c r="O511" s="7">
        <f>N511*0.15+K511*0.1+H511*0.6+F511*0.15</f>
        <v>76.199999999999989</v>
      </c>
      <c r="P511" s="51"/>
      <c r="Q511" s="51"/>
    </row>
    <row r="512" spans="1:17">
      <c r="A512" s="11">
        <v>509</v>
      </c>
      <c r="B512" s="21">
        <v>1813004928</v>
      </c>
      <c r="C512" s="21" t="s">
        <v>354</v>
      </c>
      <c r="D512" s="5">
        <v>100</v>
      </c>
      <c r="E512" s="5">
        <v>0</v>
      </c>
      <c r="F512" s="6">
        <v>100</v>
      </c>
      <c r="G512" s="7">
        <v>2.6960000000000002</v>
      </c>
      <c r="H512" s="5">
        <f>50+G512*10</f>
        <v>76.960000000000008</v>
      </c>
      <c r="I512" s="5">
        <v>60</v>
      </c>
      <c r="J512" s="5">
        <v>0</v>
      </c>
      <c r="K512" s="5">
        <v>60</v>
      </c>
      <c r="L512" s="5">
        <v>60</v>
      </c>
      <c r="M512" s="5">
        <v>0</v>
      </c>
      <c r="N512" s="5">
        <f>L512+M512</f>
        <v>60</v>
      </c>
      <c r="O512" s="7">
        <f>F512*0.15+H512*0.6+K512*0.1+N512*0.15</f>
        <v>76.176000000000002</v>
      </c>
      <c r="P512" s="51"/>
      <c r="Q512" s="51"/>
    </row>
    <row r="513" spans="1:17">
      <c r="A513" s="11">
        <v>510</v>
      </c>
      <c r="B513" s="81">
        <v>18130041608</v>
      </c>
      <c r="C513" s="19" t="s">
        <v>605</v>
      </c>
      <c r="D513" s="82">
        <v>100</v>
      </c>
      <c r="E513" s="82">
        <v>0</v>
      </c>
      <c r="F513" s="8">
        <v>100</v>
      </c>
      <c r="G513" s="67">
        <v>2.5939999999999999</v>
      </c>
      <c r="H513" s="35">
        <f>SUM(G513+5)*10</f>
        <v>75.94</v>
      </c>
      <c r="I513" s="82">
        <v>60</v>
      </c>
      <c r="J513" s="82">
        <v>0</v>
      </c>
      <c r="K513" s="82">
        <f>SUM(I513+J513)</f>
        <v>60</v>
      </c>
      <c r="L513" s="82">
        <v>60</v>
      </c>
      <c r="M513" s="82">
        <v>4</v>
      </c>
      <c r="N513" s="82">
        <f>SUM(L513+M513)</f>
        <v>64</v>
      </c>
      <c r="O513" s="16">
        <f>SUM(F513*0.15+H513*0.6+K513*0.1+N513*0.15)</f>
        <v>76.163999999999987</v>
      </c>
      <c r="P513" s="51"/>
      <c r="Q513" s="51"/>
    </row>
    <row r="514" spans="1:17">
      <c r="A514" s="11">
        <v>511</v>
      </c>
      <c r="B514" s="19">
        <v>1813004531</v>
      </c>
      <c r="C514" s="15" t="s">
        <v>190</v>
      </c>
      <c r="D514" s="82">
        <v>100</v>
      </c>
      <c r="E514" s="82">
        <v>0</v>
      </c>
      <c r="F514" s="82">
        <v>100</v>
      </c>
      <c r="G514" s="20">
        <v>2.6859999999999999</v>
      </c>
      <c r="H514" s="82">
        <v>76.900000000000006</v>
      </c>
      <c r="I514" s="82">
        <v>60</v>
      </c>
      <c r="J514" s="82">
        <v>0</v>
      </c>
      <c r="K514" s="82">
        <v>60</v>
      </c>
      <c r="L514" s="82">
        <v>60</v>
      </c>
      <c r="M514" s="82">
        <v>0</v>
      </c>
      <c r="N514" s="82">
        <v>60</v>
      </c>
      <c r="O514" s="82">
        <f>N514*0.15+K514*0.1+H514*0.6+F514*0.15</f>
        <v>76.14</v>
      </c>
      <c r="P514" s="51"/>
      <c r="Q514" s="51"/>
    </row>
    <row r="515" spans="1:17">
      <c r="A515" s="11">
        <v>512</v>
      </c>
      <c r="B515" s="81">
        <v>18130041639</v>
      </c>
      <c r="C515" s="19" t="s">
        <v>633</v>
      </c>
      <c r="D515" s="82">
        <v>100</v>
      </c>
      <c r="E515" s="82">
        <v>0</v>
      </c>
      <c r="F515" s="8">
        <v>100</v>
      </c>
      <c r="G515" s="67">
        <v>2.6850000000000001</v>
      </c>
      <c r="H515" s="35">
        <f>SUM(G515+5)*10</f>
        <v>76.850000000000009</v>
      </c>
      <c r="I515" s="82">
        <v>60</v>
      </c>
      <c r="J515" s="82">
        <v>0</v>
      </c>
      <c r="K515" s="82">
        <f>SUM(I515+J515)</f>
        <v>60</v>
      </c>
      <c r="L515" s="82">
        <v>60</v>
      </c>
      <c r="M515" s="82">
        <v>0</v>
      </c>
      <c r="N515" s="82">
        <f>SUM(L515+M515)</f>
        <v>60</v>
      </c>
      <c r="O515" s="16">
        <f>SUM(F515*0.15+H515*0.6+K515*0.1+N515*0.15)</f>
        <v>76.110000000000014</v>
      </c>
      <c r="P515" s="51"/>
      <c r="Q515" s="51"/>
    </row>
    <row r="516" spans="1:17">
      <c r="A516" s="11">
        <v>513</v>
      </c>
      <c r="B516" s="21">
        <v>18130041618</v>
      </c>
      <c r="C516" s="21" t="s">
        <v>274</v>
      </c>
      <c r="D516" s="5">
        <v>100</v>
      </c>
      <c r="E516" s="5">
        <v>0</v>
      </c>
      <c r="F516" s="6">
        <v>100</v>
      </c>
      <c r="G516" s="22">
        <v>2.4849999999999999</v>
      </c>
      <c r="H516" s="36">
        <f>SUM(G516+5)*10</f>
        <v>74.849999999999994</v>
      </c>
      <c r="I516" s="5">
        <v>60</v>
      </c>
      <c r="J516" s="5">
        <v>0</v>
      </c>
      <c r="K516" s="5">
        <f>SUM(I516+J516)</f>
        <v>60</v>
      </c>
      <c r="L516" s="5">
        <v>60</v>
      </c>
      <c r="M516" s="5">
        <v>8</v>
      </c>
      <c r="N516" s="5">
        <f>SUM(L516+M516)</f>
        <v>68</v>
      </c>
      <c r="O516" s="17">
        <f>SUM(F516*0.15+H516*0.6+K516*0.1+N516*0.15)</f>
        <v>76.11</v>
      </c>
      <c r="P516" s="51"/>
      <c r="Q516" s="51"/>
    </row>
    <row r="517" spans="1:17">
      <c r="A517" s="11">
        <v>514</v>
      </c>
      <c r="B517" s="81">
        <v>1813004923</v>
      </c>
      <c r="C517" s="81" t="s">
        <v>350</v>
      </c>
      <c r="D517" s="82">
        <v>100</v>
      </c>
      <c r="E517" s="82">
        <v>0</v>
      </c>
      <c r="F517" s="8">
        <v>100</v>
      </c>
      <c r="G517" s="9">
        <v>2.6850000000000001</v>
      </c>
      <c r="H517" s="82">
        <f>50+G517*10</f>
        <v>76.849999999999994</v>
      </c>
      <c r="I517" s="82">
        <v>60</v>
      </c>
      <c r="J517" s="82">
        <v>0</v>
      </c>
      <c r="K517" s="82">
        <v>60</v>
      </c>
      <c r="L517" s="82">
        <v>60</v>
      </c>
      <c r="M517" s="82">
        <v>0</v>
      </c>
      <c r="N517" s="82">
        <f>L517+M517</f>
        <v>60</v>
      </c>
      <c r="O517" s="9">
        <f>F517*0.15+H517*0.6+K517*0.1+N517*0.15</f>
        <v>76.109999999999985</v>
      </c>
      <c r="P517" s="51"/>
      <c r="Q517" s="51"/>
    </row>
    <row r="518" spans="1:17">
      <c r="A518" s="11">
        <v>515</v>
      </c>
      <c r="B518" s="21">
        <v>1813004537</v>
      </c>
      <c r="C518" s="5" t="s">
        <v>196</v>
      </c>
      <c r="D518" s="5">
        <v>100</v>
      </c>
      <c r="E518" s="5">
        <v>0</v>
      </c>
      <c r="F518" s="5">
        <v>100</v>
      </c>
      <c r="G518" s="22">
        <v>2.6779999999999999</v>
      </c>
      <c r="H518" s="5">
        <v>76.8</v>
      </c>
      <c r="I518" s="5">
        <v>60</v>
      </c>
      <c r="J518" s="5">
        <v>0</v>
      </c>
      <c r="K518" s="5">
        <v>60</v>
      </c>
      <c r="L518" s="5">
        <v>60</v>
      </c>
      <c r="M518" s="5">
        <v>0</v>
      </c>
      <c r="N518" s="5">
        <v>60</v>
      </c>
      <c r="O518" s="82">
        <f>N518*0.15+K518*0.1+H518*0.6+F518*0.15</f>
        <v>76.08</v>
      </c>
      <c r="P518" s="51"/>
      <c r="Q518" s="51"/>
    </row>
    <row r="519" spans="1:17">
      <c r="A519" s="11">
        <v>516</v>
      </c>
      <c r="B519" s="21">
        <v>1813004906</v>
      </c>
      <c r="C519" s="21" t="s">
        <v>336</v>
      </c>
      <c r="D519" s="5">
        <v>100</v>
      </c>
      <c r="E519" s="5">
        <v>0</v>
      </c>
      <c r="F519" s="6">
        <v>100</v>
      </c>
      <c r="G519" s="7">
        <v>2.68</v>
      </c>
      <c r="H519" s="5">
        <f>50+G519*10</f>
        <v>76.8</v>
      </c>
      <c r="I519" s="5">
        <v>60</v>
      </c>
      <c r="J519" s="5">
        <v>0</v>
      </c>
      <c r="K519" s="5">
        <v>60</v>
      </c>
      <c r="L519" s="5">
        <v>60</v>
      </c>
      <c r="M519" s="5">
        <v>0</v>
      </c>
      <c r="N519" s="5">
        <f>L519+M519</f>
        <v>60</v>
      </c>
      <c r="O519" s="7">
        <f>F519*0.15+H519*0.6+K519*0.1+N519*0.15</f>
        <v>76.08</v>
      </c>
      <c r="P519" s="51"/>
      <c r="Q519" s="51"/>
    </row>
    <row r="520" spans="1:17">
      <c r="A520" s="11">
        <v>517</v>
      </c>
      <c r="B520" s="29">
        <v>18130041023</v>
      </c>
      <c r="C520" s="29" t="s">
        <v>387</v>
      </c>
      <c r="D520" s="26">
        <v>100</v>
      </c>
      <c r="E520" s="26">
        <v>0</v>
      </c>
      <c r="F520" s="26">
        <v>100</v>
      </c>
      <c r="G520" s="26">
        <v>2.68</v>
      </c>
      <c r="H520" s="26">
        <f>(G520+5)*10</f>
        <v>76.8</v>
      </c>
      <c r="I520" s="29">
        <v>60</v>
      </c>
      <c r="J520" s="26">
        <v>0</v>
      </c>
      <c r="K520" s="26">
        <f>I520+J520</f>
        <v>60</v>
      </c>
      <c r="L520" s="26">
        <v>60</v>
      </c>
      <c r="M520" s="26">
        <v>0</v>
      </c>
      <c r="N520" s="26">
        <f>L520+M520</f>
        <v>60</v>
      </c>
      <c r="O520" s="27">
        <f>F520*15%+H520*60%+K520*10%+N520*15%</f>
        <v>76.08</v>
      </c>
      <c r="P520" s="51"/>
      <c r="Q520" s="51"/>
    </row>
    <row r="521" spans="1:17">
      <c r="A521" s="11">
        <v>518</v>
      </c>
      <c r="B521" s="28">
        <v>18130041024</v>
      </c>
      <c r="C521" s="28" t="s">
        <v>388</v>
      </c>
      <c r="D521" s="5">
        <v>100</v>
      </c>
      <c r="E521" s="5">
        <v>0</v>
      </c>
      <c r="F521" s="5">
        <v>100</v>
      </c>
      <c r="G521" s="28">
        <v>2.68</v>
      </c>
      <c r="H521" s="5">
        <f>(G521+5)*10</f>
        <v>76.8</v>
      </c>
      <c r="I521" s="5">
        <v>60</v>
      </c>
      <c r="J521" s="5">
        <v>0</v>
      </c>
      <c r="K521" s="5">
        <f>I521+J521</f>
        <v>60</v>
      </c>
      <c r="L521" s="5">
        <v>60</v>
      </c>
      <c r="M521" s="5">
        <v>0</v>
      </c>
      <c r="N521" s="5">
        <f>L521+M521</f>
        <v>60</v>
      </c>
      <c r="O521" s="7">
        <f>F521*15%+H521*60%+K521*10%+N521*15%</f>
        <v>76.08</v>
      </c>
      <c r="P521" s="51"/>
      <c r="Q521" s="51"/>
    </row>
    <row r="522" spans="1:17">
      <c r="A522" s="11">
        <v>519</v>
      </c>
      <c r="B522" s="54">
        <v>18130041421</v>
      </c>
      <c r="C522" s="54" t="s">
        <v>534</v>
      </c>
      <c r="D522" s="81">
        <v>60</v>
      </c>
      <c r="E522" s="82">
        <v>0</v>
      </c>
      <c r="F522" s="8">
        <v>15</v>
      </c>
      <c r="G522" s="20">
        <v>2.6749999999999998</v>
      </c>
      <c r="H522" s="16">
        <f>(G522+5)*10*0.6</f>
        <v>46.05</v>
      </c>
      <c r="I522" s="82">
        <v>60</v>
      </c>
      <c r="J522" s="82">
        <v>0</v>
      </c>
      <c r="K522" s="82">
        <f>(I522+J522)*0.1</f>
        <v>6</v>
      </c>
      <c r="L522" s="82">
        <v>60</v>
      </c>
      <c r="M522" s="82"/>
      <c r="N522" s="82">
        <f>(L522+M522)*0.15</f>
        <v>9</v>
      </c>
      <c r="O522" s="9">
        <f>F522+H522+K522+N522</f>
        <v>76.05</v>
      </c>
      <c r="P522" s="51"/>
      <c r="Q522" s="51"/>
    </row>
    <row r="523" spans="1:17">
      <c r="A523" s="11">
        <v>520</v>
      </c>
      <c r="B523" s="42">
        <v>1813004439</v>
      </c>
      <c r="C523" s="21" t="s">
        <v>154</v>
      </c>
      <c r="D523" s="5">
        <v>100</v>
      </c>
      <c r="E523" s="5">
        <v>0</v>
      </c>
      <c r="F523" s="6">
        <f>D523-E523</f>
        <v>100</v>
      </c>
      <c r="G523" s="50">
        <v>2.5720000000000001</v>
      </c>
      <c r="H523" s="5">
        <f>(G523+5)*10</f>
        <v>75.72</v>
      </c>
      <c r="I523" s="5">
        <v>60</v>
      </c>
      <c r="J523" s="5">
        <v>0</v>
      </c>
      <c r="K523" s="5">
        <f>I523+J523</f>
        <v>60</v>
      </c>
      <c r="L523" s="5">
        <v>60</v>
      </c>
      <c r="M523" s="5">
        <v>4</v>
      </c>
      <c r="N523" s="5">
        <f>L523+M523</f>
        <v>64</v>
      </c>
      <c r="O523" s="17">
        <f>(F523*0.15)+(H523*0.6)+(K523*0.1)+(N523*0.15)</f>
        <v>76.031999999999982</v>
      </c>
      <c r="P523" s="51"/>
      <c r="Q523" s="51"/>
    </row>
    <row r="524" spans="1:17">
      <c r="A524" s="11">
        <v>521</v>
      </c>
      <c r="B524" s="6">
        <v>1813004135</v>
      </c>
      <c r="C524" s="6" t="s">
        <v>26</v>
      </c>
      <c r="D524" s="6">
        <v>100</v>
      </c>
      <c r="E524" s="6">
        <v>0</v>
      </c>
      <c r="F524" s="6">
        <v>100</v>
      </c>
      <c r="G524" s="6">
        <v>2.52</v>
      </c>
      <c r="H524" s="6">
        <v>75.2</v>
      </c>
      <c r="I524" s="6">
        <v>60</v>
      </c>
      <c r="J524" s="6">
        <v>0</v>
      </c>
      <c r="K524" s="6">
        <v>60</v>
      </c>
      <c r="L524" s="6">
        <v>60</v>
      </c>
      <c r="M524" s="6">
        <v>6</v>
      </c>
      <c r="N524" s="6">
        <v>66</v>
      </c>
      <c r="O524" s="7">
        <v>76.02</v>
      </c>
      <c r="P524" s="51"/>
      <c r="Q524" s="51"/>
    </row>
    <row r="525" spans="1:17">
      <c r="A525" s="11">
        <v>522</v>
      </c>
      <c r="B525" s="58">
        <v>18130041225</v>
      </c>
      <c r="C525" s="58" t="s">
        <v>710</v>
      </c>
      <c r="D525" s="15">
        <v>100</v>
      </c>
      <c r="E525" s="15">
        <v>0</v>
      </c>
      <c r="F525" s="11">
        <f>(D525-E525)*0.15</f>
        <v>15</v>
      </c>
      <c r="G525" s="70">
        <v>2.67</v>
      </c>
      <c r="H525" s="15">
        <f>(G525+5)*6</f>
        <v>46.019999999999996</v>
      </c>
      <c r="I525" s="15">
        <v>60</v>
      </c>
      <c r="J525" s="15">
        <v>0</v>
      </c>
      <c r="K525" s="15">
        <f>(I525+J525)*0.1</f>
        <v>6</v>
      </c>
      <c r="L525" s="15">
        <v>60</v>
      </c>
      <c r="M525" s="15">
        <v>0</v>
      </c>
      <c r="N525" s="15">
        <f>(L525+M525)*0.15</f>
        <v>9</v>
      </c>
      <c r="O525" s="12">
        <f>F525+H525+K525+N525</f>
        <v>76.02</v>
      </c>
      <c r="P525" s="51"/>
      <c r="Q525" s="51"/>
    </row>
    <row r="526" spans="1:17">
      <c r="A526" s="11">
        <v>523</v>
      </c>
      <c r="B526" s="57">
        <v>18130041234</v>
      </c>
      <c r="C526" s="57" t="s">
        <v>718</v>
      </c>
      <c r="D526" s="5">
        <v>100</v>
      </c>
      <c r="E526" s="5">
        <v>0</v>
      </c>
      <c r="F526" s="6">
        <f>(D526-E526)*0.15</f>
        <v>15</v>
      </c>
      <c r="G526" s="68">
        <v>2.67</v>
      </c>
      <c r="H526" s="5">
        <f>(G526+5)*6</f>
        <v>46.019999999999996</v>
      </c>
      <c r="I526" s="5">
        <v>60</v>
      </c>
      <c r="J526" s="5">
        <v>0</v>
      </c>
      <c r="K526" s="5">
        <f>(I526+J526)*0.1</f>
        <v>6</v>
      </c>
      <c r="L526" s="5">
        <v>60</v>
      </c>
      <c r="M526" s="5">
        <v>0</v>
      </c>
      <c r="N526" s="5">
        <f>(L526+M526)*0.15</f>
        <v>9</v>
      </c>
      <c r="O526" s="7">
        <f>F526+H526+K526+N526</f>
        <v>76.02</v>
      </c>
      <c r="P526" s="51"/>
      <c r="Q526" s="51"/>
    </row>
    <row r="527" spans="1:17">
      <c r="A527" s="11">
        <v>524</v>
      </c>
      <c r="B527" s="21">
        <v>1813004912</v>
      </c>
      <c r="C527" s="21" t="s">
        <v>340</v>
      </c>
      <c r="D527" s="5">
        <v>100</v>
      </c>
      <c r="E527" s="5">
        <v>0</v>
      </c>
      <c r="F527" s="6">
        <v>100</v>
      </c>
      <c r="G527" s="7">
        <v>2.665</v>
      </c>
      <c r="H527" s="5">
        <f>50+G527*10</f>
        <v>76.650000000000006</v>
      </c>
      <c r="I527" s="5">
        <v>60</v>
      </c>
      <c r="J527" s="5">
        <v>0</v>
      </c>
      <c r="K527" s="5">
        <v>60</v>
      </c>
      <c r="L527" s="5">
        <v>60</v>
      </c>
      <c r="M527" s="5">
        <v>0</v>
      </c>
      <c r="N527" s="5">
        <f t="shared" ref="N527:N533" si="16">L527+M527</f>
        <v>60</v>
      </c>
      <c r="O527" s="7">
        <f>F527*0.15+H527*0.6+K527*0.1+N527*0.15</f>
        <v>75.990000000000009</v>
      </c>
      <c r="P527" s="51"/>
      <c r="Q527" s="51"/>
    </row>
    <row r="528" spans="1:17">
      <c r="A528" s="11">
        <v>525</v>
      </c>
      <c r="B528" s="28">
        <v>18130041531</v>
      </c>
      <c r="C528" s="28" t="s">
        <v>585</v>
      </c>
      <c r="D528" s="5">
        <v>100</v>
      </c>
      <c r="E528" s="5">
        <v>0</v>
      </c>
      <c r="F528" s="6">
        <f>D528-E528</f>
        <v>100</v>
      </c>
      <c r="G528" s="17">
        <v>2.61</v>
      </c>
      <c r="H528" s="17">
        <f t="shared" ref="H528:H535" si="17">(G528+5)*10</f>
        <v>76.099999999999994</v>
      </c>
      <c r="I528" s="5">
        <v>60</v>
      </c>
      <c r="J528" s="5">
        <v>0</v>
      </c>
      <c r="K528" s="5">
        <f t="shared" ref="K528:K533" si="18">I528+J528</f>
        <v>60</v>
      </c>
      <c r="L528" s="5">
        <v>60</v>
      </c>
      <c r="M528" s="5">
        <v>2</v>
      </c>
      <c r="N528" s="5">
        <f t="shared" si="16"/>
        <v>62</v>
      </c>
      <c r="O528" s="7">
        <f>F528*0.15+H528*0.6+K528*0.1+N528*0.15</f>
        <v>75.959999999999994</v>
      </c>
      <c r="P528" s="51"/>
      <c r="Q528" s="51"/>
    </row>
    <row r="529" spans="1:17">
      <c r="A529" s="11">
        <v>526</v>
      </c>
      <c r="B529" s="81">
        <v>1813004243</v>
      </c>
      <c r="C529" s="24" t="s">
        <v>72</v>
      </c>
      <c r="D529" s="81">
        <v>100</v>
      </c>
      <c r="E529" s="81">
        <v>0</v>
      </c>
      <c r="F529" s="81">
        <f>D529-E529</f>
        <v>100</v>
      </c>
      <c r="G529" s="20">
        <v>2.6539999999999999</v>
      </c>
      <c r="H529" s="81">
        <f t="shared" si="17"/>
        <v>76.539999999999992</v>
      </c>
      <c r="I529" s="81">
        <v>60</v>
      </c>
      <c r="J529" s="81">
        <v>0</v>
      </c>
      <c r="K529" s="81">
        <f t="shared" si="18"/>
        <v>60</v>
      </c>
      <c r="L529" s="81">
        <v>60</v>
      </c>
      <c r="M529" s="81">
        <v>0</v>
      </c>
      <c r="N529" s="81">
        <f t="shared" si="16"/>
        <v>60</v>
      </c>
      <c r="O529" s="73">
        <f>F529*0.15+H529*0.6+K529*0.1+N529*0.15</f>
        <v>75.923999999999992</v>
      </c>
      <c r="P529" s="51"/>
      <c r="Q529" s="51"/>
    </row>
    <row r="530" spans="1:17">
      <c r="A530" s="11">
        <v>527</v>
      </c>
      <c r="B530" s="48">
        <v>1813004426</v>
      </c>
      <c r="C530" s="51" t="s">
        <v>141</v>
      </c>
      <c r="D530" s="82">
        <v>100</v>
      </c>
      <c r="E530" s="82">
        <v>0</v>
      </c>
      <c r="F530" s="8">
        <f>D530-E530</f>
        <v>100</v>
      </c>
      <c r="G530" s="52">
        <v>2.653</v>
      </c>
      <c r="H530" s="82">
        <f t="shared" si="17"/>
        <v>76.53</v>
      </c>
      <c r="I530" s="82">
        <v>60</v>
      </c>
      <c r="J530" s="82">
        <v>0</v>
      </c>
      <c r="K530" s="82">
        <f t="shared" si="18"/>
        <v>60</v>
      </c>
      <c r="L530" s="82">
        <v>60</v>
      </c>
      <c r="M530" s="82">
        <v>0</v>
      </c>
      <c r="N530" s="82">
        <f t="shared" si="16"/>
        <v>60</v>
      </c>
      <c r="O530" s="16">
        <f>(F530*0.15)+(H530*0.6)+(K530*0.1)+(N530*0.15)</f>
        <v>75.918000000000006</v>
      </c>
      <c r="P530" s="51"/>
      <c r="Q530" s="51"/>
    </row>
    <row r="531" spans="1:17">
      <c r="A531" s="11">
        <v>528</v>
      </c>
      <c r="B531" s="5">
        <v>18130041020</v>
      </c>
      <c r="C531" s="28" t="s">
        <v>385</v>
      </c>
      <c r="D531" s="5">
        <v>100</v>
      </c>
      <c r="E531" s="5">
        <v>0</v>
      </c>
      <c r="F531" s="5">
        <v>100</v>
      </c>
      <c r="G531" s="5">
        <v>2.65</v>
      </c>
      <c r="H531" s="5">
        <f t="shared" si="17"/>
        <v>76.5</v>
      </c>
      <c r="I531" s="5">
        <v>60</v>
      </c>
      <c r="J531" s="5">
        <v>0</v>
      </c>
      <c r="K531" s="5">
        <f t="shared" si="18"/>
        <v>60</v>
      </c>
      <c r="L531" s="5">
        <v>60</v>
      </c>
      <c r="M531" s="5">
        <v>0</v>
      </c>
      <c r="N531" s="5">
        <f t="shared" si="16"/>
        <v>60</v>
      </c>
      <c r="O531" s="7">
        <f>F531*15%+H531*60%+K531*10%+N531*15%</f>
        <v>75.900000000000006</v>
      </c>
      <c r="P531" s="51"/>
      <c r="Q531" s="51"/>
    </row>
    <row r="532" spans="1:17">
      <c r="A532" s="11">
        <v>529</v>
      </c>
      <c r="B532" s="32">
        <v>18130041520</v>
      </c>
      <c r="C532" s="32" t="s">
        <v>575</v>
      </c>
      <c r="D532" s="82">
        <v>100</v>
      </c>
      <c r="E532" s="82">
        <v>0</v>
      </c>
      <c r="F532" s="8">
        <f>D532-E532</f>
        <v>100</v>
      </c>
      <c r="G532" s="16">
        <v>2.597</v>
      </c>
      <c r="H532" s="16">
        <f t="shared" si="17"/>
        <v>75.97</v>
      </c>
      <c r="I532" s="82">
        <v>60</v>
      </c>
      <c r="J532" s="82">
        <v>0</v>
      </c>
      <c r="K532" s="82">
        <f t="shared" si="18"/>
        <v>60</v>
      </c>
      <c r="L532" s="82">
        <v>60</v>
      </c>
      <c r="M532" s="82">
        <v>2</v>
      </c>
      <c r="N532" s="82">
        <f t="shared" si="16"/>
        <v>62</v>
      </c>
      <c r="O532" s="9">
        <f>F532*0.15+H532*0.6+K532*0.1+N532*0.15</f>
        <v>75.881999999999991</v>
      </c>
      <c r="P532" s="51"/>
      <c r="Q532" s="51"/>
    </row>
    <row r="533" spans="1:17">
      <c r="A533" s="11">
        <v>530</v>
      </c>
      <c r="B533" s="42">
        <v>1813004437</v>
      </c>
      <c r="C533" s="21" t="s">
        <v>152</v>
      </c>
      <c r="D533" s="5">
        <v>100</v>
      </c>
      <c r="E533" s="5">
        <v>0</v>
      </c>
      <c r="F533" s="6">
        <f>D533-E533</f>
        <v>100</v>
      </c>
      <c r="G533" s="50">
        <v>2.6419999999999999</v>
      </c>
      <c r="H533" s="5">
        <f t="shared" si="17"/>
        <v>76.419999999999987</v>
      </c>
      <c r="I533" s="5">
        <v>60</v>
      </c>
      <c r="J533" s="5">
        <v>0</v>
      </c>
      <c r="K533" s="5">
        <f t="shared" si="18"/>
        <v>60</v>
      </c>
      <c r="L533" s="5">
        <v>60</v>
      </c>
      <c r="M533" s="5">
        <v>0</v>
      </c>
      <c r="N533" s="5">
        <f t="shared" si="16"/>
        <v>60</v>
      </c>
      <c r="O533" s="17">
        <f>(F533*0.15)+(H533*0.6)+(K533*0.1)+(N533*0.15)</f>
        <v>75.85199999999999</v>
      </c>
      <c r="P533" s="51"/>
      <c r="Q533" s="51"/>
    </row>
    <row r="534" spans="1:17">
      <c r="A534" s="11">
        <v>531</v>
      </c>
      <c r="B534" s="32">
        <v>181300413</v>
      </c>
      <c r="C534" s="32" t="s">
        <v>499</v>
      </c>
      <c r="D534" s="82">
        <v>100</v>
      </c>
      <c r="E534" s="82">
        <v>0</v>
      </c>
      <c r="F534" s="8">
        <v>100</v>
      </c>
      <c r="G534" s="33">
        <v>2.6389999999999998</v>
      </c>
      <c r="H534" s="9">
        <f t="shared" si="17"/>
        <v>76.389999999999986</v>
      </c>
      <c r="I534" s="82">
        <v>60</v>
      </c>
      <c r="J534" s="82">
        <v>0</v>
      </c>
      <c r="K534" s="82">
        <f>(I534+J534)</f>
        <v>60</v>
      </c>
      <c r="L534" s="82">
        <v>60</v>
      </c>
      <c r="M534" s="82">
        <v>0</v>
      </c>
      <c r="N534" s="82">
        <f>(L534+M534)</f>
        <v>60</v>
      </c>
      <c r="O534" s="9">
        <f>N534*0.15+F534*0.15+H534*0.6+K534*0.1</f>
        <v>75.833999999999989</v>
      </c>
      <c r="P534" s="51"/>
      <c r="Q534" s="51"/>
    </row>
    <row r="535" spans="1:17">
      <c r="A535" s="11">
        <v>532</v>
      </c>
      <c r="B535" s="3">
        <v>18130041747</v>
      </c>
      <c r="C535" s="3" t="s">
        <v>678</v>
      </c>
      <c r="D535" s="82">
        <v>100</v>
      </c>
      <c r="E535" s="23">
        <v>0</v>
      </c>
      <c r="F535" s="8">
        <v>100</v>
      </c>
      <c r="G535" s="83">
        <v>2.6309999999999998</v>
      </c>
      <c r="H535" s="83">
        <f t="shared" si="17"/>
        <v>76.31</v>
      </c>
      <c r="I535" s="82">
        <v>60</v>
      </c>
      <c r="J535" s="23">
        <v>0</v>
      </c>
      <c r="K535" s="82">
        <v>60</v>
      </c>
      <c r="L535" s="82">
        <v>60</v>
      </c>
      <c r="M535" s="82">
        <v>0</v>
      </c>
      <c r="N535" s="82">
        <f>L535+M535</f>
        <v>60</v>
      </c>
      <c r="O535" s="9">
        <f>F535*0.15+H535*0.6+K535*0.1+N535*0.15</f>
        <v>75.786000000000001</v>
      </c>
      <c r="P535" s="51"/>
      <c r="Q535" s="51"/>
    </row>
    <row r="536" spans="1:17">
      <c r="A536" s="11">
        <v>533</v>
      </c>
      <c r="B536" s="19">
        <v>1813004512</v>
      </c>
      <c r="C536" s="11" t="s">
        <v>172</v>
      </c>
      <c r="D536" s="82">
        <v>100</v>
      </c>
      <c r="E536" s="82">
        <v>0</v>
      </c>
      <c r="F536" s="82">
        <v>100</v>
      </c>
      <c r="G536" s="20">
        <v>2.6269999999999998</v>
      </c>
      <c r="H536" s="82">
        <v>76.3</v>
      </c>
      <c r="I536" s="82">
        <v>60</v>
      </c>
      <c r="J536" s="82">
        <v>0</v>
      </c>
      <c r="K536" s="82">
        <v>60</v>
      </c>
      <c r="L536" s="82">
        <v>60</v>
      </c>
      <c r="M536" s="82">
        <v>0</v>
      </c>
      <c r="N536" s="82">
        <v>60</v>
      </c>
      <c r="O536" s="82">
        <f>N536*0.15+K536*0.1+H536*0.6+F536*0.15</f>
        <v>75.78</v>
      </c>
      <c r="P536" s="51"/>
      <c r="Q536" s="51"/>
    </row>
    <row r="537" spans="1:17">
      <c r="A537" s="11">
        <v>534</v>
      </c>
      <c r="B537" s="81">
        <v>1813004921</v>
      </c>
      <c r="C537" s="81" t="s">
        <v>348</v>
      </c>
      <c r="D537" s="82">
        <v>100</v>
      </c>
      <c r="E537" s="82">
        <v>0</v>
      </c>
      <c r="F537" s="8">
        <v>100</v>
      </c>
      <c r="G537" s="9">
        <v>2.524</v>
      </c>
      <c r="H537" s="82">
        <f>50+G537*10</f>
        <v>75.240000000000009</v>
      </c>
      <c r="I537" s="82">
        <v>60</v>
      </c>
      <c r="J537" s="82">
        <v>0</v>
      </c>
      <c r="K537" s="82">
        <v>60</v>
      </c>
      <c r="L537" s="82">
        <v>60</v>
      </c>
      <c r="M537" s="82">
        <v>4</v>
      </c>
      <c r="N537" s="82">
        <f>L537+M537</f>
        <v>64</v>
      </c>
      <c r="O537" s="9">
        <f>F537*0.15+H537*0.6+K537*0.1+N537*0.15</f>
        <v>75.744</v>
      </c>
      <c r="P537" s="51"/>
      <c r="Q537" s="51"/>
    </row>
    <row r="538" spans="1:17">
      <c r="A538" s="11">
        <v>535</v>
      </c>
      <c r="B538" s="21">
        <v>1813004905</v>
      </c>
      <c r="C538" s="21" t="s">
        <v>335</v>
      </c>
      <c r="D538" s="5">
        <v>100</v>
      </c>
      <c r="E538" s="5">
        <v>0</v>
      </c>
      <c r="F538" s="6">
        <v>100</v>
      </c>
      <c r="G538" s="7">
        <v>2.6230000000000002</v>
      </c>
      <c r="H538" s="5">
        <f>50+G538*10</f>
        <v>76.23</v>
      </c>
      <c r="I538" s="5">
        <v>60</v>
      </c>
      <c r="J538" s="5">
        <v>0</v>
      </c>
      <c r="K538" s="5">
        <v>60</v>
      </c>
      <c r="L538" s="5">
        <v>60</v>
      </c>
      <c r="M538" s="5">
        <v>0</v>
      </c>
      <c r="N538" s="5">
        <f>L538+M538</f>
        <v>60</v>
      </c>
      <c r="O538" s="7">
        <f>F538*0.15+H538*0.6+K538*0.1+N538*0.15</f>
        <v>75.738</v>
      </c>
      <c r="P538" s="51"/>
      <c r="Q538" s="51"/>
    </row>
    <row r="539" spans="1:17">
      <c r="A539" s="11">
        <v>536</v>
      </c>
      <c r="B539" s="8">
        <v>1813004339</v>
      </c>
      <c r="C539" s="46" t="s">
        <v>110</v>
      </c>
      <c r="D539" s="8">
        <v>100</v>
      </c>
      <c r="E539" s="8">
        <v>0</v>
      </c>
      <c r="F539" s="8">
        <v>100</v>
      </c>
      <c r="G539" s="8">
        <v>2.62</v>
      </c>
      <c r="H539" s="8">
        <f>(G539+5)*10</f>
        <v>76.2</v>
      </c>
      <c r="I539" s="8">
        <v>60</v>
      </c>
      <c r="J539" s="8">
        <v>0</v>
      </c>
      <c r="K539" s="8">
        <v>60</v>
      </c>
      <c r="L539" s="8">
        <v>60</v>
      </c>
      <c r="M539" s="8">
        <v>0</v>
      </c>
      <c r="N539" s="8">
        <v>60</v>
      </c>
      <c r="O539" s="9">
        <f>F539*0.15+H539*0.6+K539*0.1+N539*0.15</f>
        <v>75.72</v>
      </c>
      <c r="P539" s="51"/>
      <c r="Q539" s="51"/>
    </row>
    <row r="540" spans="1:17">
      <c r="A540" s="11">
        <v>537</v>
      </c>
      <c r="B540" s="57">
        <v>18130041232</v>
      </c>
      <c r="C540" s="57" t="s">
        <v>716</v>
      </c>
      <c r="D540" s="5">
        <v>100</v>
      </c>
      <c r="E540" s="5">
        <v>0</v>
      </c>
      <c r="F540" s="6">
        <f>(D540-E540)*0.15</f>
        <v>15</v>
      </c>
      <c r="G540" s="68">
        <v>2.62</v>
      </c>
      <c r="H540" s="5">
        <f>(G540+5)*6</f>
        <v>45.72</v>
      </c>
      <c r="I540" s="5">
        <v>60</v>
      </c>
      <c r="J540" s="5">
        <v>0</v>
      </c>
      <c r="K540" s="5">
        <f>(I540+J540)*0.1</f>
        <v>6</v>
      </c>
      <c r="L540" s="5">
        <v>60</v>
      </c>
      <c r="M540" s="5">
        <v>0</v>
      </c>
      <c r="N540" s="5">
        <f>(L540+M540)*0.15</f>
        <v>9</v>
      </c>
      <c r="O540" s="7">
        <f>F540+H540+K540+N540</f>
        <v>75.72</v>
      </c>
      <c r="P540" s="51"/>
      <c r="Q540" s="51"/>
    </row>
    <row r="541" spans="1:17">
      <c r="A541" s="11">
        <v>538</v>
      </c>
      <c r="B541" s="2">
        <v>18130041434</v>
      </c>
      <c r="C541" s="2" t="s">
        <v>547</v>
      </c>
      <c r="D541" s="21">
        <v>60</v>
      </c>
      <c r="E541" s="5">
        <v>0</v>
      </c>
      <c r="F541" s="6">
        <v>15</v>
      </c>
      <c r="G541" s="22">
        <v>2.62</v>
      </c>
      <c r="H541" s="17">
        <f>(G541+5)*10*0.6</f>
        <v>45.72</v>
      </c>
      <c r="I541" s="5">
        <v>60</v>
      </c>
      <c r="J541" s="5">
        <v>0</v>
      </c>
      <c r="K541" s="5">
        <f>(I541+J541)*0.1</f>
        <v>6</v>
      </c>
      <c r="L541" s="5">
        <v>60</v>
      </c>
      <c r="M541" s="5"/>
      <c r="N541" s="5">
        <f>(L541+M541)*0.15</f>
        <v>9</v>
      </c>
      <c r="O541" s="7">
        <f>F541+H541+K541+N541</f>
        <v>75.72</v>
      </c>
      <c r="P541" s="51"/>
      <c r="Q541" s="51"/>
    </row>
    <row r="542" spans="1:17">
      <c r="A542" s="11">
        <v>539</v>
      </c>
      <c r="B542" s="55">
        <v>18130041623</v>
      </c>
      <c r="C542" s="55" t="s">
        <v>619</v>
      </c>
      <c r="D542" s="23">
        <v>100</v>
      </c>
      <c r="E542" s="23">
        <v>0</v>
      </c>
      <c r="F542" s="37">
        <v>100</v>
      </c>
      <c r="G542" s="69">
        <v>2.6080000000000001</v>
      </c>
      <c r="H542" s="38">
        <f>SUM(G542+5)*10</f>
        <v>76.080000000000013</v>
      </c>
      <c r="I542" s="23">
        <v>60</v>
      </c>
      <c r="J542" s="23">
        <v>0</v>
      </c>
      <c r="K542" s="23">
        <f>SUM(I542+J542)</f>
        <v>60</v>
      </c>
      <c r="L542" s="23">
        <v>60</v>
      </c>
      <c r="M542" s="23">
        <v>0</v>
      </c>
      <c r="N542" s="23">
        <f>SUM(L542+M542)</f>
        <v>60</v>
      </c>
      <c r="O542" s="39">
        <f>SUM(F542*0.15+H542*0.6+K542*0.1+N542*0.15)</f>
        <v>75.647999999999996</v>
      </c>
      <c r="P542" s="51"/>
      <c r="Q542" s="51"/>
    </row>
    <row r="543" spans="1:17">
      <c r="A543" s="11">
        <v>540</v>
      </c>
      <c r="B543" s="81">
        <v>1813004220</v>
      </c>
      <c r="C543" s="24" t="s">
        <v>53</v>
      </c>
      <c r="D543" s="81">
        <v>100</v>
      </c>
      <c r="E543" s="81">
        <v>0</v>
      </c>
      <c r="F543" s="81">
        <f>D543-E543</f>
        <v>100</v>
      </c>
      <c r="G543" s="20">
        <v>2.601</v>
      </c>
      <c r="H543" s="81">
        <f>(G543+5)*10</f>
        <v>76.010000000000005</v>
      </c>
      <c r="I543" s="81">
        <v>60</v>
      </c>
      <c r="J543" s="81">
        <v>0</v>
      </c>
      <c r="K543" s="81">
        <f>I543+J543</f>
        <v>60</v>
      </c>
      <c r="L543" s="81">
        <v>60</v>
      </c>
      <c r="M543" s="81">
        <v>0</v>
      </c>
      <c r="N543" s="81">
        <f>L543+M543</f>
        <v>60</v>
      </c>
      <c r="O543" s="73">
        <f>F543*0.15+H543*0.6+K543*0.1+N543*0.15</f>
        <v>75.605999999999995</v>
      </c>
      <c r="P543" s="51"/>
      <c r="Q543" s="51"/>
    </row>
    <row r="544" spans="1:17">
      <c r="A544" s="11">
        <v>541</v>
      </c>
      <c r="B544" s="54">
        <v>1813004634</v>
      </c>
      <c r="C544" s="54" t="s">
        <v>235</v>
      </c>
      <c r="D544" s="82">
        <v>100</v>
      </c>
      <c r="E544" s="82">
        <v>0</v>
      </c>
      <c r="F544" s="8">
        <v>100</v>
      </c>
      <c r="G544" s="20">
        <v>2.601</v>
      </c>
      <c r="H544" s="82">
        <f>(G544+5)*10</f>
        <v>76.010000000000005</v>
      </c>
      <c r="I544" s="82">
        <v>60</v>
      </c>
      <c r="J544" s="82">
        <v>0</v>
      </c>
      <c r="K544" s="82">
        <v>60</v>
      </c>
      <c r="L544" s="82">
        <v>60</v>
      </c>
      <c r="M544" s="82">
        <v>0</v>
      </c>
      <c r="N544" s="82">
        <f>L544+M544</f>
        <v>60</v>
      </c>
      <c r="O544" s="9">
        <f>F544*0.15+H544*0.6+K544*0.1+N544*0.15</f>
        <v>75.605999999999995</v>
      </c>
      <c r="P544" s="51"/>
      <c r="Q544" s="51"/>
    </row>
    <row r="545" spans="1:17">
      <c r="A545" s="11">
        <v>542</v>
      </c>
      <c r="B545" s="6">
        <v>1813004315</v>
      </c>
      <c r="C545" s="47" t="s">
        <v>87</v>
      </c>
      <c r="D545" s="6">
        <v>100</v>
      </c>
      <c r="E545" s="6">
        <v>0</v>
      </c>
      <c r="F545" s="6">
        <v>100</v>
      </c>
      <c r="G545" s="6">
        <v>2.6</v>
      </c>
      <c r="H545" s="6">
        <f>(G545+5)*10</f>
        <v>76</v>
      </c>
      <c r="I545" s="6">
        <v>60</v>
      </c>
      <c r="J545" s="6">
        <v>0</v>
      </c>
      <c r="K545" s="6">
        <v>60</v>
      </c>
      <c r="L545" s="6">
        <v>60</v>
      </c>
      <c r="M545" s="6">
        <v>0</v>
      </c>
      <c r="N545" s="6">
        <v>60</v>
      </c>
      <c r="O545" s="7">
        <f>F545*0.15+H545*0.6+K545*0.1+N545*0.15</f>
        <v>75.599999999999994</v>
      </c>
      <c r="P545" s="51"/>
      <c r="Q545" s="51"/>
    </row>
    <row r="546" spans="1:17">
      <c r="A546" s="11">
        <v>543</v>
      </c>
      <c r="B546" s="25">
        <v>18130041019</v>
      </c>
      <c r="C546" s="25" t="s">
        <v>384</v>
      </c>
      <c r="D546" s="25">
        <v>100</v>
      </c>
      <c r="E546" s="82">
        <v>0</v>
      </c>
      <c r="F546" s="25">
        <v>100</v>
      </c>
      <c r="G546" s="25">
        <v>2.6</v>
      </c>
      <c r="H546" s="82">
        <f>(G546+5)*10</f>
        <v>76</v>
      </c>
      <c r="I546" s="25">
        <v>60</v>
      </c>
      <c r="J546" s="82">
        <v>0</v>
      </c>
      <c r="K546" s="82">
        <f>I546+J546</f>
        <v>60</v>
      </c>
      <c r="L546" s="25">
        <v>60</v>
      </c>
      <c r="M546" s="82">
        <v>0</v>
      </c>
      <c r="N546" s="82">
        <f>L546+M546</f>
        <v>60</v>
      </c>
      <c r="O546" s="9">
        <f>F546*15%+H546*60%+K546*10%+N546*15%</f>
        <v>75.599999999999994</v>
      </c>
      <c r="P546" s="51"/>
      <c r="Q546" s="51"/>
    </row>
    <row r="547" spans="1:17">
      <c r="A547" s="11">
        <v>544</v>
      </c>
      <c r="B547" s="1">
        <v>18130041722</v>
      </c>
      <c r="C547" s="1" t="s">
        <v>655</v>
      </c>
      <c r="D547" s="5">
        <v>100</v>
      </c>
      <c r="E547" s="23">
        <v>0</v>
      </c>
      <c r="F547" s="6">
        <v>100</v>
      </c>
      <c r="G547" s="41">
        <v>2.5990000000000002</v>
      </c>
      <c r="H547" s="41">
        <f>(G547+5)*10</f>
        <v>75.990000000000009</v>
      </c>
      <c r="I547" s="5">
        <v>60</v>
      </c>
      <c r="J547" s="23">
        <v>0</v>
      </c>
      <c r="K547" s="5">
        <v>60</v>
      </c>
      <c r="L547" s="5">
        <v>60</v>
      </c>
      <c r="M547" s="82">
        <v>0</v>
      </c>
      <c r="N547" s="5">
        <f>L547+M547</f>
        <v>60</v>
      </c>
      <c r="O547" s="7">
        <f>F547*0.15+H547*0.6+K547*0.1+N547*0.15</f>
        <v>75.593999999999994</v>
      </c>
      <c r="P547" s="51"/>
      <c r="Q547" s="51"/>
    </row>
    <row r="548" spans="1:17">
      <c r="A548" s="11">
        <v>545</v>
      </c>
      <c r="B548" s="21">
        <v>1813004936</v>
      </c>
      <c r="C548" s="21" t="s">
        <v>359</v>
      </c>
      <c r="D548" s="5">
        <v>100</v>
      </c>
      <c r="E548" s="5">
        <v>0</v>
      </c>
      <c r="F548" s="6">
        <v>100</v>
      </c>
      <c r="G548" s="7">
        <v>2.492</v>
      </c>
      <c r="H548" s="5">
        <f>50+G548*10</f>
        <v>74.92</v>
      </c>
      <c r="I548" s="5">
        <v>60</v>
      </c>
      <c r="J548" s="5">
        <v>0</v>
      </c>
      <c r="K548" s="5">
        <v>60</v>
      </c>
      <c r="L548" s="5">
        <v>60</v>
      </c>
      <c r="M548" s="5">
        <v>4</v>
      </c>
      <c r="N548" s="5">
        <f>L548+M548</f>
        <v>64</v>
      </c>
      <c r="O548" s="7">
        <f>F548*0.15+H548*0.6+K548*0.1+N548*0.15</f>
        <v>75.551999999999992</v>
      </c>
      <c r="P548" s="51"/>
      <c r="Q548" s="51"/>
    </row>
    <row r="549" spans="1:17">
      <c r="A549" s="11">
        <v>546</v>
      </c>
      <c r="B549" s="32">
        <v>181300413</v>
      </c>
      <c r="C549" s="32" t="s">
        <v>500</v>
      </c>
      <c r="D549" s="82">
        <v>100</v>
      </c>
      <c r="E549" s="82">
        <v>0</v>
      </c>
      <c r="F549" s="8">
        <v>100</v>
      </c>
      <c r="G549" s="33">
        <v>2.5920000000000001</v>
      </c>
      <c r="H549" s="9">
        <f>(G549+5)*10</f>
        <v>75.92</v>
      </c>
      <c r="I549" s="82">
        <v>60</v>
      </c>
      <c r="J549" s="82">
        <v>0</v>
      </c>
      <c r="K549" s="82">
        <f>(I549+J549)</f>
        <v>60</v>
      </c>
      <c r="L549" s="82">
        <v>60</v>
      </c>
      <c r="M549" s="82">
        <v>0</v>
      </c>
      <c r="N549" s="82">
        <f>(L549+M549)</f>
        <v>60</v>
      </c>
      <c r="O549" s="9">
        <f>N549*0.15+F549*0.15+H549*0.6+K549*0.1</f>
        <v>75.551999999999992</v>
      </c>
      <c r="P549" s="51"/>
      <c r="Q549" s="51"/>
    </row>
    <row r="550" spans="1:17">
      <c r="A550" s="11">
        <v>547</v>
      </c>
      <c r="B550" s="2">
        <v>18130041419</v>
      </c>
      <c r="C550" s="2" t="s">
        <v>533</v>
      </c>
      <c r="D550" s="21">
        <v>60</v>
      </c>
      <c r="E550" s="5">
        <v>0</v>
      </c>
      <c r="F550" s="6">
        <v>15</v>
      </c>
      <c r="G550" s="22">
        <v>2.5920000000000001</v>
      </c>
      <c r="H550" s="17">
        <f>(G550+5)*10*0.6</f>
        <v>45.552</v>
      </c>
      <c r="I550" s="5">
        <v>60</v>
      </c>
      <c r="J550" s="5">
        <v>0</v>
      </c>
      <c r="K550" s="5">
        <f>(I550+J550)*0.1</f>
        <v>6</v>
      </c>
      <c r="L550" s="5">
        <v>60</v>
      </c>
      <c r="M550" s="5"/>
      <c r="N550" s="5">
        <f>(L550+M550)*0.15</f>
        <v>9</v>
      </c>
      <c r="O550" s="7">
        <f>F550+H550+K550+N550</f>
        <v>75.551999999999992</v>
      </c>
      <c r="P550" s="51"/>
      <c r="Q550" s="51"/>
    </row>
    <row r="551" spans="1:17">
      <c r="A551" s="11">
        <v>548</v>
      </c>
      <c r="B551" s="42">
        <v>1813004116</v>
      </c>
      <c r="C551" s="42" t="s">
        <v>11</v>
      </c>
      <c r="D551" s="6">
        <v>100</v>
      </c>
      <c r="E551" s="6">
        <v>0</v>
      </c>
      <c r="F551" s="6">
        <v>100</v>
      </c>
      <c r="G551" s="6">
        <v>2.34</v>
      </c>
      <c r="H551" s="6">
        <v>73.400000000000006</v>
      </c>
      <c r="I551" s="6">
        <v>60</v>
      </c>
      <c r="J551" s="6">
        <v>0</v>
      </c>
      <c r="K551" s="6">
        <v>60</v>
      </c>
      <c r="L551" s="6">
        <v>60</v>
      </c>
      <c r="M551" s="6">
        <v>10</v>
      </c>
      <c r="N551" s="6">
        <v>70</v>
      </c>
      <c r="O551" s="7">
        <v>75.540000000000006</v>
      </c>
      <c r="P551" s="51"/>
      <c r="Q551" s="51"/>
    </row>
    <row r="552" spans="1:17">
      <c r="A552" s="11">
        <v>549</v>
      </c>
      <c r="B552" s="5">
        <v>1813004728</v>
      </c>
      <c r="C552" s="5" t="s">
        <v>268</v>
      </c>
      <c r="D552" s="5">
        <v>100</v>
      </c>
      <c r="E552" s="5">
        <v>0</v>
      </c>
      <c r="F552" s="5">
        <v>100</v>
      </c>
      <c r="G552" s="5">
        <v>2.58</v>
      </c>
      <c r="H552" s="5">
        <f>(G552+5)*10</f>
        <v>75.8</v>
      </c>
      <c r="I552" s="5">
        <v>60</v>
      </c>
      <c r="J552" s="5">
        <v>0</v>
      </c>
      <c r="K552" s="5">
        <v>60</v>
      </c>
      <c r="L552" s="5">
        <v>60</v>
      </c>
      <c r="M552" s="5">
        <v>0</v>
      </c>
      <c r="N552" s="5">
        <v>60</v>
      </c>
      <c r="O552" s="7">
        <f>F552*0.15+H552*0.6+K552*0.1+N552*0.15</f>
        <v>75.47999999999999</v>
      </c>
      <c r="P552" s="51"/>
      <c r="Q552" s="51"/>
    </row>
    <row r="553" spans="1:17">
      <c r="A553" s="11">
        <v>550</v>
      </c>
      <c r="B553" s="1">
        <v>18130041738</v>
      </c>
      <c r="C553" s="1" t="s">
        <v>671</v>
      </c>
      <c r="D553" s="5">
        <v>100</v>
      </c>
      <c r="E553" s="23">
        <v>0</v>
      </c>
      <c r="F553" s="6">
        <v>100</v>
      </c>
      <c r="G553" s="41">
        <v>2.48</v>
      </c>
      <c r="H553" s="41">
        <f>(G553+5)*10</f>
        <v>74.800000000000011</v>
      </c>
      <c r="I553" s="5">
        <v>60</v>
      </c>
      <c r="J553" s="23">
        <v>0</v>
      </c>
      <c r="K553" s="5">
        <v>60</v>
      </c>
      <c r="L553" s="5">
        <v>60</v>
      </c>
      <c r="M553" s="5">
        <v>4</v>
      </c>
      <c r="N553" s="5">
        <f>L553+M553</f>
        <v>64</v>
      </c>
      <c r="O553" s="7">
        <f>F553*0.15+H553*0.6+K553*0.1+N553*0.15</f>
        <v>75.47999999999999</v>
      </c>
      <c r="P553" s="51"/>
      <c r="Q553" s="51"/>
    </row>
    <row r="554" spans="1:17">
      <c r="A554" s="11">
        <v>551</v>
      </c>
      <c r="B554" s="32">
        <v>181300413</v>
      </c>
      <c r="C554" s="32" t="s">
        <v>501</v>
      </c>
      <c r="D554" s="82">
        <v>100</v>
      </c>
      <c r="E554" s="82">
        <v>0</v>
      </c>
      <c r="F554" s="8">
        <v>100</v>
      </c>
      <c r="G554" s="33">
        <v>2.5790000000000002</v>
      </c>
      <c r="H554" s="9">
        <f>(G554+5)*10</f>
        <v>75.790000000000006</v>
      </c>
      <c r="I554" s="82">
        <v>60</v>
      </c>
      <c r="J554" s="82">
        <v>0</v>
      </c>
      <c r="K554" s="82">
        <f>(I554+J554)</f>
        <v>60</v>
      </c>
      <c r="L554" s="82">
        <v>60</v>
      </c>
      <c r="M554" s="82">
        <v>0</v>
      </c>
      <c r="N554" s="82">
        <f>(L554+M554)</f>
        <v>60</v>
      </c>
      <c r="O554" s="9">
        <f>N554*0.15+F554*0.15+H554*0.6+K554*0.1</f>
        <v>75.474000000000004</v>
      </c>
      <c r="P554" s="51"/>
      <c r="Q554" s="51"/>
    </row>
    <row r="555" spans="1:17">
      <c r="A555" s="11">
        <v>552</v>
      </c>
      <c r="B555" s="60" t="s">
        <v>428</v>
      </c>
      <c r="C555" s="6" t="s">
        <v>429</v>
      </c>
      <c r="D555" s="6">
        <v>100</v>
      </c>
      <c r="E555" s="6">
        <v>0</v>
      </c>
      <c r="F555" s="6">
        <v>100</v>
      </c>
      <c r="G555" s="6">
        <v>2.37</v>
      </c>
      <c r="H555" s="6">
        <v>73.7</v>
      </c>
      <c r="I555" s="6">
        <v>60</v>
      </c>
      <c r="J555" s="6">
        <v>0</v>
      </c>
      <c r="K555" s="6">
        <v>60</v>
      </c>
      <c r="L555" s="6">
        <v>60</v>
      </c>
      <c r="M555" s="6">
        <v>8</v>
      </c>
      <c r="N555" s="6">
        <v>68</v>
      </c>
      <c r="O555" s="7">
        <f>N555*0.15+K555*0.1+H555*0.6+F555*0.15</f>
        <v>75.42</v>
      </c>
      <c r="P555" s="51"/>
      <c r="Q555" s="51"/>
    </row>
    <row r="556" spans="1:17">
      <c r="A556" s="11">
        <v>553</v>
      </c>
      <c r="B556" s="6">
        <v>18130041119</v>
      </c>
      <c r="C556" s="6" t="s">
        <v>430</v>
      </c>
      <c r="D556" s="6">
        <v>100</v>
      </c>
      <c r="E556" s="6">
        <v>0</v>
      </c>
      <c r="F556" s="6">
        <v>100</v>
      </c>
      <c r="G556" s="6">
        <v>2.57</v>
      </c>
      <c r="H556" s="6">
        <v>75.7</v>
      </c>
      <c r="I556" s="6">
        <v>60</v>
      </c>
      <c r="J556" s="6">
        <v>0</v>
      </c>
      <c r="K556" s="6">
        <v>60</v>
      </c>
      <c r="L556" s="6">
        <v>60</v>
      </c>
      <c r="M556" s="6">
        <v>0</v>
      </c>
      <c r="N556" s="6">
        <v>60</v>
      </c>
      <c r="O556" s="7">
        <f>N556*0.15+K556*0.1+H556*0.6+F556*0.15</f>
        <v>75.42</v>
      </c>
      <c r="P556" s="51"/>
      <c r="Q556" s="51"/>
    </row>
    <row r="557" spans="1:17">
      <c r="A557" s="11">
        <v>554</v>
      </c>
      <c r="B557" s="25">
        <v>181300413</v>
      </c>
      <c r="C557" s="25" t="s">
        <v>502</v>
      </c>
      <c r="D557" s="82">
        <v>100</v>
      </c>
      <c r="E557" s="82">
        <v>0</v>
      </c>
      <c r="F557" s="8">
        <v>100</v>
      </c>
      <c r="G557" s="11">
        <v>2.57</v>
      </c>
      <c r="H557" s="9">
        <f>(G557+5)*10</f>
        <v>75.7</v>
      </c>
      <c r="I557" s="82">
        <v>60</v>
      </c>
      <c r="J557" s="82">
        <v>0</v>
      </c>
      <c r="K557" s="82">
        <f>(I557+J557)</f>
        <v>60</v>
      </c>
      <c r="L557" s="82">
        <v>60</v>
      </c>
      <c r="M557" s="82">
        <v>0</v>
      </c>
      <c r="N557" s="82">
        <f>(L557+M557)</f>
        <v>60</v>
      </c>
      <c r="O557" s="9">
        <f>N557*0.15+F557*0.15+H557*0.6+K557*0.1</f>
        <v>75.42</v>
      </c>
      <c r="P557" s="51"/>
      <c r="Q557" s="51"/>
    </row>
    <row r="558" spans="1:17">
      <c r="A558" s="11">
        <v>555</v>
      </c>
      <c r="B558" s="21">
        <v>1813004939</v>
      </c>
      <c r="C558" s="21" t="s">
        <v>361</v>
      </c>
      <c r="D558" s="5">
        <v>100</v>
      </c>
      <c r="E558" s="5">
        <v>0</v>
      </c>
      <c r="F558" s="6">
        <v>100</v>
      </c>
      <c r="G558" s="7">
        <v>2.569</v>
      </c>
      <c r="H558" s="5">
        <f>50+G558*10</f>
        <v>75.69</v>
      </c>
      <c r="I558" s="5">
        <v>60</v>
      </c>
      <c r="J558" s="5">
        <v>0</v>
      </c>
      <c r="K558" s="5">
        <v>60</v>
      </c>
      <c r="L558" s="5">
        <v>60</v>
      </c>
      <c r="M558" s="5">
        <v>0</v>
      </c>
      <c r="N558" s="5">
        <f>L558+M558</f>
        <v>60</v>
      </c>
      <c r="O558" s="7">
        <f>F558*0.15+H558*0.6+K558*0.1+N558*0.15</f>
        <v>75.413999999999987</v>
      </c>
      <c r="P558" s="51"/>
      <c r="Q558" s="51"/>
    </row>
    <row r="559" spans="1:17">
      <c r="A559" s="11">
        <v>556</v>
      </c>
      <c r="B559" s="54">
        <v>18130041446</v>
      </c>
      <c r="C559" s="54" t="s">
        <v>558</v>
      </c>
      <c r="D559" s="81">
        <v>60</v>
      </c>
      <c r="E559" s="82">
        <v>0</v>
      </c>
      <c r="F559" s="8">
        <v>15</v>
      </c>
      <c r="G559" s="20">
        <v>2.4670000000000001</v>
      </c>
      <c r="H559" s="16">
        <f>(G559+5)*10*0.6</f>
        <v>44.802</v>
      </c>
      <c r="I559" s="82">
        <v>60</v>
      </c>
      <c r="J559" s="82">
        <v>0</v>
      </c>
      <c r="K559" s="82">
        <f>(I559+J559)*0.1</f>
        <v>6</v>
      </c>
      <c r="L559" s="82">
        <v>60</v>
      </c>
      <c r="M559" s="82">
        <v>4</v>
      </c>
      <c r="N559" s="82">
        <f>(L559+M559)*0.15</f>
        <v>9.6</v>
      </c>
      <c r="O559" s="9">
        <f>F559+H559+K559+N559</f>
        <v>75.401999999999987</v>
      </c>
      <c r="P559" s="51"/>
      <c r="Q559" s="51"/>
    </row>
    <row r="560" spans="1:17">
      <c r="A560" s="11">
        <v>557</v>
      </c>
      <c r="B560" s="81">
        <v>1813004943</v>
      </c>
      <c r="C560" s="81" t="s">
        <v>365</v>
      </c>
      <c r="D560" s="82">
        <v>100</v>
      </c>
      <c r="E560" s="82">
        <v>0</v>
      </c>
      <c r="F560" s="8">
        <v>100</v>
      </c>
      <c r="G560" s="9">
        <v>2.5649999999999999</v>
      </c>
      <c r="H560" s="82">
        <f>50+G560*10</f>
        <v>75.650000000000006</v>
      </c>
      <c r="I560" s="82">
        <v>60</v>
      </c>
      <c r="J560" s="82">
        <v>0</v>
      </c>
      <c r="K560" s="82">
        <v>60</v>
      </c>
      <c r="L560" s="82">
        <v>60</v>
      </c>
      <c r="M560" s="82">
        <v>0</v>
      </c>
      <c r="N560" s="82">
        <f>L560+M560</f>
        <v>60</v>
      </c>
      <c r="O560" s="9">
        <f>F560*0.15+H560*0.6+K560*0.1+N560*0.15</f>
        <v>75.39</v>
      </c>
      <c r="P560" s="51"/>
      <c r="Q560" s="51"/>
    </row>
    <row r="561" spans="1:17">
      <c r="A561" s="11">
        <v>558</v>
      </c>
      <c r="B561" s="42">
        <v>1813004447</v>
      </c>
      <c r="C561" s="21" t="s">
        <v>162</v>
      </c>
      <c r="D561" s="5">
        <v>100</v>
      </c>
      <c r="E561" s="5">
        <v>0</v>
      </c>
      <c r="F561" s="6">
        <f>D561-E561</f>
        <v>100</v>
      </c>
      <c r="G561" s="50">
        <v>2.5640000000000001</v>
      </c>
      <c r="H561" s="5">
        <f>(G561+5)*10</f>
        <v>75.64</v>
      </c>
      <c r="I561" s="5">
        <v>60</v>
      </c>
      <c r="J561" s="5">
        <v>0</v>
      </c>
      <c r="K561" s="5">
        <f>I561+J561</f>
        <v>60</v>
      </c>
      <c r="L561" s="5">
        <v>60</v>
      </c>
      <c r="M561" s="5">
        <v>0</v>
      </c>
      <c r="N561" s="5">
        <f>L561+M561</f>
        <v>60</v>
      </c>
      <c r="O561" s="17">
        <f>(F561*0.15)+(H561*0.6)+(K561*0.1)+(N561*0.15)</f>
        <v>75.384</v>
      </c>
      <c r="P561" s="51"/>
      <c r="Q561" s="51"/>
    </row>
    <row r="562" spans="1:17">
      <c r="A562" s="11">
        <v>559</v>
      </c>
      <c r="B562" s="25">
        <v>181300413</v>
      </c>
      <c r="C562" s="25" t="s">
        <v>503</v>
      </c>
      <c r="D562" s="82">
        <v>100</v>
      </c>
      <c r="E562" s="82">
        <v>0</v>
      </c>
      <c r="F562" s="8">
        <v>100</v>
      </c>
      <c r="G562" s="33">
        <v>2.5640000000000001</v>
      </c>
      <c r="H562" s="9">
        <f>(G562+5)*10</f>
        <v>75.64</v>
      </c>
      <c r="I562" s="82">
        <v>60</v>
      </c>
      <c r="J562" s="82">
        <v>0</v>
      </c>
      <c r="K562" s="82">
        <f>(I562+J562)</f>
        <v>60</v>
      </c>
      <c r="L562" s="82">
        <v>60</v>
      </c>
      <c r="M562" s="82">
        <v>0</v>
      </c>
      <c r="N562" s="82">
        <f>(L562+M562)</f>
        <v>60</v>
      </c>
      <c r="O562" s="9">
        <f>N562*0.15+F562*0.15+H562*0.6+K562*0.1</f>
        <v>75.384</v>
      </c>
      <c r="P562" s="51"/>
      <c r="Q562" s="51"/>
    </row>
    <row r="563" spans="1:17">
      <c r="A563" s="11">
        <v>560</v>
      </c>
      <c r="B563" s="6">
        <v>1813004341</v>
      </c>
      <c r="C563" s="47" t="s">
        <v>112</v>
      </c>
      <c r="D563" s="6">
        <v>100</v>
      </c>
      <c r="E563" s="6">
        <v>0</v>
      </c>
      <c r="F563" s="6">
        <v>100</v>
      </c>
      <c r="G563" s="6">
        <v>2.56</v>
      </c>
      <c r="H563" s="6">
        <f>(G563+5)*10</f>
        <v>75.600000000000009</v>
      </c>
      <c r="I563" s="6">
        <v>60</v>
      </c>
      <c r="J563" s="6">
        <v>0</v>
      </c>
      <c r="K563" s="6">
        <v>60</v>
      </c>
      <c r="L563" s="6">
        <v>60</v>
      </c>
      <c r="M563" s="6">
        <v>0</v>
      </c>
      <c r="N563" s="6">
        <v>60</v>
      </c>
      <c r="O563" s="7">
        <f>F563*0.15+H563*0.6+K563*0.1+N563*0.15</f>
        <v>75.360000000000014</v>
      </c>
      <c r="P563" s="51"/>
      <c r="Q563" s="51"/>
    </row>
    <row r="564" spans="1:17">
      <c r="A564" s="11">
        <v>561</v>
      </c>
      <c r="B564" s="57">
        <v>18130041240</v>
      </c>
      <c r="C564" s="57" t="s">
        <v>722</v>
      </c>
      <c r="D564" s="5">
        <v>100</v>
      </c>
      <c r="E564" s="5">
        <v>0</v>
      </c>
      <c r="F564" s="6">
        <f>(D564-E564)*0.15</f>
        <v>15</v>
      </c>
      <c r="G564" s="68">
        <v>2.56</v>
      </c>
      <c r="H564" s="5">
        <f>(G564+5)*6</f>
        <v>45.36</v>
      </c>
      <c r="I564" s="5">
        <v>60</v>
      </c>
      <c r="J564" s="5">
        <v>0</v>
      </c>
      <c r="K564" s="5">
        <f>(I564+J564)*0.1</f>
        <v>6</v>
      </c>
      <c r="L564" s="5">
        <v>60</v>
      </c>
      <c r="M564" s="5">
        <v>0</v>
      </c>
      <c r="N564" s="5">
        <f>(L564+M564)*0.15</f>
        <v>9</v>
      </c>
      <c r="O564" s="7">
        <f>F564+H564+K564+N564</f>
        <v>75.36</v>
      </c>
      <c r="P564" s="51"/>
      <c r="Q564" s="51"/>
    </row>
    <row r="565" spans="1:17">
      <c r="A565" s="11">
        <v>562</v>
      </c>
      <c r="B565" s="60" t="s">
        <v>439</v>
      </c>
      <c r="C565" s="6" t="s">
        <v>440</v>
      </c>
      <c r="D565" s="6">
        <v>100</v>
      </c>
      <c r="E565" s="6">
        <v>0</v>
      </c>
      <c r="F565" s="6">
        <v>100</v>
      </c>
      <c r="G565" s="6">
        <v>2.56</v>
      </c>
      <c r="H565" s="6">
        <v>75.599999999999994</v>
      </c>
      <c r="I565" s="6">
        <v>60</v>
      </c>
      <c r="J565" s="6">
        <v>0</v>
      </c>
      <c r="K565" s="6">
        <v>60</v>
      </c>
      <c r="L565" s="6">
        <v>60</v>
      </c>
      <c r="M565" s="6">
        <v>0</v>
      </c>
      <c r="N565" s="6">
        <v>60</v>
      </c>
      <c r="O565" s="7">
        <f>N565*0.15+K565*0.1+H565*0.6+F565*0.15</f>
        <v>75.359999999999985</v>
      </c>
      <c r="P565" s="51"/>
      <c r="Q565" s="51"/>
    </row>
    <row r="566" spans="1:17">
      <c r="A566" s="11">
        <v>563</v>
      </c>
      <c r="B566" s="42">
        <v>1813004430</v>
      </c>
      <c r="C566" s="21" t="s">
        <v>145</v>
      </c>
      <c r="D566" s="5">
        <v>100</v>
      </c>
      <c r="E566" s="5">
        <v>0</v>
      </c>
      <c r="F566" s="6">
        <f>D566-E566</f>
        <v>100</v>
      </c>
      <c r="G566" s="50">
        <v>2.5569999999999999</v>
      </c>
      <c r="H566" s="5">
        <f>(G566+5)*10</f>
        <v>75.570000000000007</v>
      </c>
      <c r="I566" s="5">
        <v>60</v>
      </c>
      <c r="J566" s="5">
        <v>0</v>
      </c>
      <c r="K566" s="5">
        <f>I566+J566</f>
        <v>60</v>
      </c>
      <c r="L566" s="5">
        <v>60</v>
      </c>
      <c r="M566" s="5">
        <v>0</v>
      </c>
      <c r="N566" s="5">
        <f>L566+M566</f>
        <v>60</v>
      </c>
      <c r="O566" s="17">
        <f>(F566*0.15)+(H566*0.6)+(K566*0.1)+(N566*0.15)</f>
        <v>75.342000000000013</v>
      </c>
      <c r="P566" s="51"/>
      <c r="Q566" s="51"/>
    </row>
    <row r="567" spans="1:17">
      <c r="A567" s="11">
        <v>564</v>
      </c>
      <c r="B567" s="81">
        <v>18130041607</v>
      </c>
      <c r="C567" s="19" t="s">
        <v>604</v>
      </c>
      <c r="D567" s="82">
        <v>100</v>
      </c>
      <c r="E567" s="82">
        <v>0</v>
      </c>
      <c r="F567" s="8">
        <v>100</v>
      </c>
      <c r="G567" s="67">
        <v>2.5569999999999999</v>
      </c>
      <c r="H567" s="35">
        <f>SUM(G567+5)*10</f>
        <v>75.570000000000007</v>
      </c>
      <c r="I567" s="82">
        <v>60</v>
      </c>
      <c r="J567" s="82">
        <v>0</v>
      </c>
      <c r="K567" s="82">
        <f>SUM(I567+J567)</f>
        <v>60</v>
      </c>
      <c r="L567" s="82">
        <v>60</v>
      </c>
      <c r="M567" s="82">
        <v>0</v>
      </c>
      <c r="N567" s="82">
        <f>SUM(L567+M567)</f>
        <v>60</v>
      </c>
      <c r="O567" s="16">
        <f>SUM(F567*0.15+H567*0.6+K567*0.1+N567*0.15)</f>
        <v>75.342000000000013</v>
      </c>
      <c r="P567" s="51"/>
      <c r="Q567" s="51"/>
    </row>
    <row r="568" spans="1:17">
      <c r="A568" s="11">
        <v>565</v>
      </c>
      <c r="B568" s="81">
        <v>1813004916</v>
      </c>
      <c r="C568" s="81" t="s">
        <v>343</v>
      </c>
      <c r="D568" s="82">
        <v>100</v>
      </c>
      <c r="E568" s="82">
        <v>0</v>
      </c>
      <c r="F568" s="8">
        <v>100</v>
      </c>
      <c r="G568" s="9">
        <v>2.4569999999999999</v>
      </c>
      <c r="H568" s="82">
        <f>50+G568*10</f>
        <v>74.569999999999993</v>
      </c>
      <c r="I568" s="82">
        <v>60</v>
      </c>
      <c r="J568" s="82">
        <v>0</v>
      </c>
      <c r="K568" s="82">
        <v>60</v>
      </c>
      <c r="L568" s="82">
        <v>60</v>
      </c>
      <c r="M568" s="82">
        <v>4</v>
      </c>
      <c r="N568" s="82">
        <f>L568+M568</f>
        <v>64</v>
      </c>
      <c r="O568" s="9">
        <f>F568*0.15+H568*0.6+K568*0.1+N568*0.15</f>
        <v>75.341999999999985</v>
      </c>
      <c r="P568" s="51"/>
      <c r="Q568" s="51"/>
    </row>
    <row r="569" spans="1:17">
      <c r="A569" s="11">
        <v>566</v>
      </c>
      <c r="B569" s="2">
        <v>1813004648</v>
      </c>
      <c r="C569" s="2" t="s">
        <v>246</v>
      </c>
      <c r="D569" s="5">
        <v>100</v>
      </c>
      <c r="E569" s="5">
        <v>0</v>
      </c>
      <c r="F569" s="6">
        <v>100</v>
      </c>
      <c r="G569" s="22">
        <v>2.5529999999999999</v>
      </c>
      <c r="H569" s="5">
        <f>(G569+5)*10</f>
        <v>75.53</v>
      </c>
      <c r="I569" s="5">
        <v>60</v>
      </c>
      <c r="J569" s="5">
        <v>0</v>
      </c>
      <c r="K569" s="5">
        <v>60</v>
      </c>
      <c r="L569" s="5">
        <v>60</v>
      </c>
      <c r="M569" s="5">
        <v>0</v>
      </c>
      <c r="N569" s="5">
        <f>L569+M569</f>
        <v>60</v>
      </c>
      <c r="O569" s="7">
        <f>F569*0.15+H569*0.6+K569*0.1+N569*0.15</f>
        <v>75.317999999999998</v>
      </c>
      <c r="P569" s="51"/>
      <c r="Q569" s="51"/>
    </row>
    <row r="570" spans="1:17">
      <c r="A570" s="11">
        <v>567</v>
      </c>
      <c r="B570" s="6">
        <v>1813004115</v>
      </c>
      <c r="C570" s="6" t="s">
        <v>10</v>
      </c>
      <c r="D570" s="6">
        <v>100</v>
      </c>
      <c r="E570" s="6">
        <v>0</v>
      </c>
      <c r="F570" s="6">
        <v>100</v>
      </c>
      <c r="G570" s="6">
        <v>2.4</v>
      </c>
      <c r="H570" s="6">
        <v>74</v>
      </c>
      <c r="I570" s="6">
        <v>60</v>
      </c>
      <c r="J570" s="6">
        <v>0</v>
      </c>
      <c r="K570" s="6">
        <v>60</v>
      </c>
      <c r="L570" s="6">
        <v>60</v>
      </c>
      <c r="M570" s="6">
        <v>6</v>
      </c>
      <c r="N570" s="6">
        <v>66</v>
      </c>
      <c r="O570" s="7">
        <v>75.3</v>
      </c>
      <c r="P570" s="51"/>
      <c r="Q570" s="51"/>
    </row>
    <row r="571" spans="1:17">
      <c r="A571" s="11">
        <v>568</v>
      </c>
      <c r="B571" s="60" t="s">
        <v>458</v>
      </c>
      <c r="C571" s="6" t="s">
        <v>459</v>
      </c>
      <c r="D571" s="6">
        <v>100</v>
      </c>
      <c r="E571" s="6">
        <v>0</v>
      </c>
      <c r="F571" s="6">
        <v>100</v>
      </c>
      <c r="G571" s="6">
        <v>2.5499999999999998</v>
      </c>
      <c r="H571" s="6">
        <v>75.5</v>
      </c>
      <c r="I571" s="6">
        <v>60</v>
      </c>
      <c r="J571" s="6">
        <v>0</v>
      </c>
      <c r="K571" s="6">
        <v>60</v>
      </c>
      <c r="L571" s="6">
        <v>60</v>
      </c>
      <c r="M571" s="6">
        <v>0</v>
      </c>
      <c r="N571" s="6">
        <v>60</v>
      </c>
      <c r="O571" s="7">
        <f>N571*0.15+K571*0.1+H571*0.6+F571*0.15</f>
        <v>75.3</v>
      </c>
      <c r="P571" s="51"/>
      <c r="Q571" s="51"/>
    </row>
    <row r="572" spans="1:17">
      <c r="A572" s="11">
        <v>569</v>
      </c>
      <c r="B572" s="2">
        <v>1813004609</v>
      </c>
      <c r="C572" s="2" t="s">
        <v>210</v>
      </c>
      <c r="D572" s="5">
        <v>100</v>
      </c>
      <c r="E572" s="5">
        <v>0</v>
      </c>
      <c r="F572" s="6">
        <v>100</v>
      </c>
      <c r="G572" s="22">
        <v>2.5489999999999999</v>
      </c>
      <c r="H572" s="5">
        <f>(G572+5)*10</f>
        <v>75.489999999999995</v>
      </c>
      <c r="I572" s="5">
        <v>60</v>
      </c>
      <c r="J572" s="5">
        <v>0</v>
      </c>
      <c r="K572" s="5">
        <v>60</v>
      </c>
      <c r="L572" s="5">
        <v>60</v>
      </c>
      <c r="M572" s="5">
        <v>0</v>
      </c>
      <c r="N572" s="5">
        <f>L572+M572</f>
        <v>60</v>
      </c>
      <c r="O572" s="7">
        <f>F572*0.15+H572*0.6+K572*0.1+N572*0.15</f>
        <v>75.293999999999997</v>
      </c>
      <c r="P572" s="51"/>
      <c r="Q572" s="51"/>
    </row>
    <row r="573" spans="1:17">
      <c r="A573" s="11">
        <v>570</v>
      </c>
      <c r="B573" s="2">
        <v>18130041425</v>
      </c>
      <c r="C573" s="2" t="s">
        <v>538</v>
      </c>
      <c r="D573" s="21">
        <v>60</v>
      </c>
      <c r="E573" s="5">
        <v>0</v>
      </c>
      <c r="F573" s="6">
        <v>15</v>
      </c>
      <c r="G573" s="22">
        <v>2.5470000000000002</v>
      </c>
      <c r="H573" s="17">
        <f>(G573+5)*10*0.6</f>
        <v>45.281999999999996</v>
      </c>
      <c r="I573" s="5">
        <v>60</v>
      </c>
      <c r="J573" s="5">
        <v>0</v>
      </c>
      <c r="K573" s="5">
        <f>(I573+J573)*0.1</f>
        <v>6</v>
      </c>
      <c r="L573" s="5">
        <v>60</v>
      </c>
      <c r="M573" s="5"/>
      <c r="N573" s="5">
        <f>(L573+M573)*0.15</f>
        <v>9</v>
      </c>
      <c r="O573" s="7">
        <f>F573+H573+K573+N573</f>
        <v>75.281999999999996</v>
      </c>
      <c r="P573" s="51"/>
      <c r="Q573" s="51"/>
    </row>
    <row r="574" spans="1:17">
      <c r="A574" s="11">
        <v>571</v>
      </c>
      <c r="B574" s="21">
        <v>1813004517</v>
      </c>
      <c r="C574" s="5" t="s">
        <v>176</v>
      </c>
      <c r="D574" s="5">
        <v>100</v>
      </c>
      <c r="E574" s="5">
        <v>0</v>
      </c>
      <c r="F574" s="5">
        <v>100</v>
      </c>
      <c r="G574" s="22">
        <v>2.54</v>
      </c>
      <c r="H574" s="5">
        <v>75.400000000000006</v>
      </c>
      <c r="I574" s="5">
        <v>60</v>
      </c>
      <c r="J574" s="5">
        <v>0</v>
      </c>
      <c r="K574" s="5">
        <v>60</v>
      </c>
      <c r="L574" s="5">
        <v>60</v>
      </c>
      <c r="M574" s="5">
        <v>0</v>
      </c>
      <c r="N574" s="5">
        <v>60</v>
      </c>
      <c r="O574" s="82">
        <f>N574*0.15+K574*0.1+H574*0.6+F574*0.15</f>
        <v>75.240000000000009</v>
      </c>
      <c r="P574" s="51"/>
      <c r="Q574" s="51"/>
    </row>
    <row r="575" spans="1:17">
      <c r="A575" s="11">
        <v>572</v>
      </c>
      <c r="B575" s="57">
        <v>18130041237</v>
      </c>
      <c r="C575" s="57" t="s">
        <v>721</v>
      </c>
      <c r="D575" s="5">
        <v>100</v>
      </c>
      <c r="E575" s="5">
        <v>0</v>
      </c>
      <c r="F575" s="6">
        <f>(D575-E575)*0.15</f>
        <v>15</v>
      </c>
      <c r="G575" s="68">
        <v>2.54</v>
      </c>
      <c r="H575" s="5">
        <f>(G575+5)*6</f>
        <v>45.24</v>
      </c>
      <c r="I575" s="5">
        <v>60</v>
      </c>
      <c r="J575" s="5">
        <v>0</v>
      </c>
      <c r="K575" s="5">
        <f>(I575+J575)*0.1</f>
        <v>6</v>
      </c>
      <c r="L575" s="5">
        <v>60</v>
      </c>
      <c r="M575" s="5">
        <v>0</v>
      </c>
      <c r="N575" s="5">
        <f>(L575+M575)*0.15</f>
        <v>9</v>
      </c>
      <c r="O575" s="7">
        <f>F575+H575+K575+N575</f>
        <v>75.240000000000009</v>
      </c>
      <c r="P575" s="51"/>
      <c r="Q575" s="51"/>
    </row>
    <row r="576" spans="1:17">
      <c r="A576" s="11">
        <v>573</v>
      </c>
      <c r="B576" s="2">
        <v>18130041439</v>
      </c>
      <c r="C576" s="2" t="s">
        <v>552</v>
      </c>
      <c r="D576" s="21">
        <v>60</v>
      </c>
      <c r="E576" s="5">
        <v>0</v>
      </c>
      <c r="F576" s="6">
        <v>15</v>
      </c>
      <c r="G576" s="22">
        <v>2.5390000000000001</v>
      </c>
      <c r="H576" s="17">
        <f>(G576+5)*10*0.6</f>
        <v>45.234000000000002</v>
      </c>
      <c r="I576" s="5">
        <v>60</v>
      </c>
      <c r="J576" s="5">
        <v>0</v>
      </c>
      <c r="K576" s="5">
        <f>(I576+J576)*0.1</f>
        <v>6</v>
      </c>
      <c r="L576" s="5">
        <v>60</v>
      </c>
      <c r="M576" s="5"/>
      <c r="N576" s="5">
        <f>(L576+M576)*0.15</f>
        <v>9</v>
      </c>
      <c r="O576" s="7">
        <f>F576+H576+K576+N576</f>
        <v>75.234000000000009</v>
      </c>
      <c r="P576" s="51"/>
      <c r="Q576" s="51"/>
    </row>
    <row r="577" spans="1:17">
      <c r="A577" s="11">
        <v>574</v>
      </c>
      <c r="B577" s="21">
        <v>1813004539</v>
      </c>
      <c r="C577" s="5" t="s">
        <v>197</v>
      </c>
      <c r="D577" s="5">
        <v>100</v>
      </c>
      <c r="E577" s="5">
        <v>0</v>
      </c>
      <c r="F577" s="5">
        <v>100</v>
      </c>
      <c r="G577" s="22">
        <v>2.5270000000000001</v>
      </c>
      <c r="H577" s="5">
        <v>75.3</v>
      </c>
      <c r="I577" s="5">
        <v>60</v>
      </c>
      <c r="J577" s="5">
        <v>0</v>
      </c>
      <c r="K577" s="5">
        <v>60</v>
      </c>
      <c r="L577" s="5">
        <v>60</v>
      </c>
      <c r="M577" s="5">
        <v>0</v>
      </c>
      <c r="N577" s="5">
        <v>60</v>
      </c>
      <c r="O577" s="82">
        <f>N577*0.15+K577*0.1+H577*0.6+F577*0.15</f>
        <v>75.180000000000007</v>
      </c>
      <c r="P577" s="51"/>
      <c r="Q577" s="51"/>
    </row>
    <row r="578" spans="1:17">
      <c r="A578" s="11">
        <v>575</v>
      </c>
      <c r="B578" s="5">
        <v>1813004733</v>
      </c>
      <c r="C578" s="5" t="s">
        <v>272</v>
      </c>
      <c r="D578" s="5">
        <v>100</v>
      </c>
      <c r="E578" s="5">
        <v>0</v>
      </c>
      <c r="F578" s="5">
        <v>100</v>
      </c>
      <c r="G578" s="5">
        <v>2.5299999999999998</v>
      </c>
      <c r="H578" s="5">
        <f>(G578+5)*10</f>
        <v>75.3</v>
      </c>
      <c r="I578" s="5">
        <v>60</v>
      </c>
      <c r="J578" s="5">
        <v>0</v>
      </c>
      <c r="K578" s="5">
        <v>60</v>
      </c>
      <c r="L578" s="5">
        <v>60</v>
      </c>
      <c r="M578" s="5">
        <v>0</v>
      </c>
      <c r="N578" s="5">
        <v>60</v>
      </c>
      <c r="O578" s="7">
        <f>F578*0.15+H578*0.6+K578*0.1+N578*0.15</f>
        <v>75.180000000000007</v>
      </c>
      <c r="P578" s="51"/>
      <c r="Q578" s="51"/>
    </row>
    <row r="579" spans="1:17">
      <c r="A579" s="11">
        <v>576</v>
      </c>
      <c r="B579" s="82">
        <v>18130041046</v>
      </c>
      <c r="C579" s="82" t="s">
        <v>406</v>
      </c>
      <c r="D579" s="25">
        <v>100</v>
      </c>
      <c r="E579" s="82">
        <v>0</v>
      </c>
      <c r="F579" s="25">
        <v>100</v>
      </c>
      <c r="G579" s="82">
        <v>2.5299999999999998</v>
      </c>
      <c r="H579" s="82">
        <f>(G579+5)*10</f>
        <v>75.3</v>
      </c>
      <c r="I579" s="82">
        <v>60</v>
      </c>
      <c r="J579" s="82">
        <v>0</v>
      </c>
      <c r="K579" s="82">
        <f>I579+J579</f>
        <v>60</v>
      </c>
      <c r="L579" s="82">
        <v>60</v>
      </c>
      <c r="M579" s="82">
        <v>0</v>
      </c>
      <c r="N579" s="82">
        <f>L579+M579</f>
        <v>60</v>
      </c>
      <c r="O579" s="9">
        <f>F579*15%+H579*60%+K579*10%+N579*15%</f>
        <v>75.180000000000007</v>
      </c>
      <c r="P579" s="51"/>
      <c r="Q579" s="51"/>
    </row>
    <row r="580" spans="1:17">
      <c r="A580" s="11">
        <v>577</v>
      </c>
      <c r="B580" s="21">
        <v>1813004229</v>
      </c>
      <c r="C580" s="28" t="s">
        <v>60</v>
      </c>
      <c r="D580" s="21">
        <v>100</v>
      </c>
      <c r="E580" s="21">
        <v>0</v>
      </c>
      <c r="F580" s="21">
        <f>D580-E580</f>
        <v>100</v>
      </c>
      <c r="G580" s="22">
        <v>2.5289999999999999</v>
      </c>
      <c r="H580" s="21">
        <f>(G580+5)*10</f>
        <v>75.289999999999992</v>
      </c>
      <c r="I580" s="21">
        <v>60</v>
      </c>
      <c r="J580" s="21">
        <v>0</v>
      </c>
      <c r="K580" s="21">
        <f>I580+J580</f>
        <v>60</v>
      </c>
      <c r="L580" s="21">
        <v>60</v>
      </c>
      <c r="M580" s="21">
        <v>0</v>
      </c>
      <c r="N580" s="21">
        <f>L580+M580</f>
        <v>60</v>
      </c>
      <c r="O580" s="43">
        <f>F580*0.15+H580*0.6+K580*0.1+N580*0.15</f>
        <v>75.173999999999992</v>
      </c>
      <c r="P580" s="51"/>
      <c r="Q580" s="51"/>
    </row>
    <row r="581" spans="1:17">
      <c r="A581" s="11">
        <v>578</v>
      </c>
      <c r="B581" s="21">
        <v>18130041630</v>
      </c>
      <c r="C581" s="21" t="s">
        <v>625</v>
      </c>
      <c r="D581" s="5">
        <v>100</v>
      </c>
      <c r="E581" s="5">
        <v>0</v>
      </c>
      <c r="F581" s="6">
        <v>100</v>
      </c>
      <c r="G581" s="22">
        <v>2.528</v>
      </c>
      <c r="H581" s="36">
        <f>SUM(G581+5)*10</f>
        <v>75.28</v>
      </c>
      <c r="I581" s="5">
        <v>60</v>
      </c>
      <c r="J581" s="5">
        <v>0</v>
      </c>
      <c r="K581" s="5">
        <f>SUM(I581+J581)</f>
        <v>60</v>
      </c>
      <c r="L581" s="5">
        <v>60</v>
      </c>
      <c r="M581" s="5">
        <v>0</v>
      </c>
      <c r="N581" s="5">
        <f>SUM(L581+M581)</f>
        <v>60</v>
      </c>
      <c r="O581" s="17">
        <f>SUM(F581*0.15+H581*0.6+K581*0.1+N581*0.15)</f>
        <v>75.168000000000006</v>
      </c>
      <c r="P581" s="51"/>
      <c r="Q581" s="51"/>
    </row>
    <row r="582" spans="1:17">
      <c r="A582" s="11">
        <v>579</v>
      </c>
      <c r="B582" s="48">
        <v>1813004438</v>
      </c>
      <c r="C582" s="51" t="s">
        <v>153</v>
      </c>
      <c r="D582" s="82">
        <v>100</v>
      </c>
      <c r="E582" s="82">
        <v>0</v>
      </c>
      <c r="F582" s="8">
        <f>D582-E582</f>
        <v>100</v>
      </c>
      <c r="G582" s="52">
        <v>2.5230000000000001</v>
      </c>
      <c r="H582" s="82">
        <f>(G582+5)*10</f>
        <v>75.22999999999999</v>
      </c>
      <c r="I582" s="82">
        <v>60</v>
      </c>
      <c r="J582" s="82">
        <v>0</v>
      </c>
      <c r="K582" s="82">
        <f>I582+J582</f>
        <v>60</v>
      </c>
      <c r="L582" s="82">
        <v>60</v>
      </c>
      <c r="M582" s="82">
        <v>0</v>
      </c>
      <c r="N582" s="82">
        <f>L582+M582</f>
        <v>60</v>
      </c>
      <c r="O582" s="16">
        <f>(F582*0.15)+(H582*0.6)+(K582*0.1)+(N582*0.15)</f>
        <v>75.137999999999991</v>
      </c>
      <c r="P582" s="51"/>
      <c r="Q582" s="51"/>
    </row>
    <row r="583" spans="1:17">
      <c r="A583" s="11">
        <v>580</v>
      </c>
      <c r="B583" s="21">
        <v>1813004925</v>
      </c>
      <c r="C583" s="21" t="s">
        <v>352</v>
      </c>
      <c r="D583" s="5">
        <v>100</v>
      </c>
      <c r="E583" s="5">
        <v>0</v>
      </c>
      <c r="F583" s="6">
        <v>100</v>
      </c>
      <c r="G583" s="7">
        <v>2.5209999999999999</v>
      </c>
      <c r="H583" s="5">
        <f>50+G583*10</f>
        <v>75.210000000000008</v>
      </c>
      <c r="I583" s="5">
        <v>60</v>
      </c>
      <c r="J583" s="5">
        <v>0</v>
      </c>
      <c r="K583" s="5">
        <v>60</v>
      </c>
      <c r="L583" s="5">
        <v>60</v>
      </c>
      <c r="M583" s="5">
        <v>0</v>
      </c>
      <c r="N583" s="5">
        <f>L583+M583</f>
        <v>60</v>
      </c>
      <c r="O583" s="7">
        <f>F583*0.15+H583*0.6+K583*0.1+N583*0.15</f>
        <v>75.126000000000005</v>
      </c>
      <c r="P583" s="51"/>
      <c r="Q583" s="51"/>
    </row>
    <row r="584" spans="1:17">
      <c r="A584" s="11">
        <v>581</v>
      </c>
      <c r="B584" s="30">
        <v>18130041031</v>
      </c>
      <c r="C584" s="30" t="s">
        <v>393</v>
      </c>
      <c r="D584" s="25">
        <v>100</v>
      </c>
      <c r="E584" s="82">
        <v>0</v>
      </c>
      <c r="F584" s="25">
        <v>100</v>
      </c>
      <c r="G584" s="30">
        <v>2.52</v>
      </c>
      <c r="H584" s="82">
        <f>(G584+5)*10</f>
        <v>75.199999999999989</v>
      </c>
      <c r="I584" s="25">
        <v>60</v>
      </c>
      <c r="J584" s="82">
        <v>0</v>
      </c>
      <c r="K584" s="82">
        <f>I584+J584</f>
        <v>60</v>
      </c>
      <c r="L584" s="25">
        <v>60</v>
      </c>
      <c r="M584" s="82">
        <v>0</v>
      </c>
      <c r="N584" s="82">
        <f>L584+M584</f>
        <v>60</v>
      </c>
      <c r="O584" s="9">
        <f>F584*15%+H584*60%+K584*10%+N584*15%</f>
        <v>75.11999999999999</v>
      </c>
      <c r="P584" s="51"/>
      <c r="Q584" s="51"/>
    </row>
    <row r="585" spans="1:17">
      <c r="A585" s="11">
        <v>582</v>
      </c>
      <c r="B585" s="42">
        <v>1813004126</v>
      </c>
      <c r="C585" s="42" t="s">
        <v>18</v>
      </c>
      <c r="D585" s="6">
        <v>100</v>
      </c>
      <c r="E585" s="6">
        <v>0</v>
      </c>
      <c r="F585" s="6">
        <v>100</v>
      </c>
      <c r="G585" s="6">
        <v>2.36</v>
      </c>
      <c r="H585" s="6">
        <v>73.599999999999994</v>
      </c>
      <c r="I585" s="6">
        <v>60</v>
      </c>
      <c r="J585" s="6">
        <v>0</v>
      </c>
      <c r="K585" s="6">
        <v>60</v>
      </c>
      <c r="L585" s="6">
        <v>60</v>
      </c>
      <c r="M585" s="6">
        <v>6</v>
      </c>
      <c r="N585" s="6">
        <v>66</v>
      </c>
      <c r="O585" s="7">
        <v>75.099999999999994</v>
      </c>
      <c r="P585" s="51"/>
      <c r="Q585" s="51"/>
    </row>
    <row r="586" spans="1:17">
      <c r="A586" s="11">
        <v>583</v>
      </c>
      <c r="B586" s="21">
        <v>1813004945</v>
      </c>
      <c r="C586" s="21" t="s">
        <v>366</v>
      </c>
      <c r="D586" s="5">
        <v>100</v>
      </c>
      <c r="E586" s="5">
        <v>0</v>
      </c>
      <c r="F586" s="6">
        <v>100</v>
      </c>
      <c r="G586" s="7">
        <v>2.5139999999999998</v>
      </c>
      <c r="H586" s="5">
        <f>50+G586*10</f>
        <v>75.14</v>
      </c>
      <c r="I586" s="5">
        <v>60</v>
      </c>
      <c r="J586" s="5">
        <v>0</v>
      </c>
      <c r="K586" s="5">
        <v>60</v>
      </c>
      <c r="L586" s="5">
        <v>60</v>
      </c>
      <c r="M586" s="5">
        <v>0</v>
      </c>
      <c r="N586" s="5">
        <f>L586+M586</f>
        <v>60</v>
      </c>
      <c r="O586" s="7">
        <f t="shared" ref="O586:O598" si="19">F586*0.15+H586*0.6+K586*0.1+N586*0.15</f>
        <v>75.084000000000003</v>
      </c>
      <c r="P586" s="51"/>
      <c r="Q586" s="51"/>
    </row>
    <row r="587" spans="1:17">
      <c r="A587" s="11">
        <v>584</v>
      </c>
      <c r="B587" s="81">
        <v>1813004213</v>
      </c>
      <c r="C587" s="24" t="s">
        <v>48</v>
      </c>
      <c r="D587" s="81">
        <v>100</v>
      </c>
      <c r="E587" s="81">
        <v>0</v>
      </c>
      <c r="F587" s="81">
        <f>D587-E587</f>
        <v>100</v>
      </c>
      <c r="G587" s="20">
        <v>2.5129999999999999</v>
      </c>
      <c r="H587" s="81">
        <f>(G587+5)*10</f>
        <v>75.13</v>
      </c>
      <c r="I587" s="81">
        <v>60</v>
      </c>
      <c r="J587" s="81">
        <v>0</v>
      </c>
      <c r="K587" s="81">
        <f>I587+J587</f>
        <v>60</v>
      </c>
      <c r="L587" s="81">
        <v>60</v>
      </c>
      <c r="M587" s="81">
        <v>0</v>
      </c>
      <c r="N587" s="81">
        <f>L587+M587</f>
        <v>60</v>
      </c>
      <c r="O587" s="73">
        <f t="shared" si="19"/>
        <v>75.078000000000003</v>
      </c>
      <c r="P587" s="51"/>
      <c r="Q587" s="51"/>
    </row>
    <row r="588" spans="1:17">
      <c r="A588" s="11">
        <v>585</v>
      </c>
      <c r="B588" s="81">
        <v>1813004230</v>
      </c>
      <c r="C588" s="24" t="s">
        <v>61</v>
      </c>
      <c r="D588" s="81">
        <v>100</v>
      </c>
      <c r="E588" s="81">
        <v>0</v>
      </c>
      <c r="F588" s="81">
        <f>D588-E588</f>
        <v>100</v>
      </c>
      <c r="G588" s="20">
        <v>2.5099999999999998</v>
      </c>
      <c r="H588" s="81">
        <f>(G588+5)*10</f>
        <v>75.099999999999994</v>
      </c>
      <c r="I588" s="81">
        <v>60</v>
      </c>
      <c r="J588" s="81">
        <v>0</v>
      </c>
      <c r="K588" s="81">
        <f>I588+J588</f>
        <v>60</v>
      </c>
      <c r="L588" s="81">
        <v>60</v>
      </c>
      <c r="M588" s="81">
        <v>0</v>
      </c>
      <c r="N588" s="81">
        <f>L588+M588</f>
        <v>60</v>
      </c>
      <c r="O588" s="73">
        <f t="shared" si="19"/>
        <v>75.06</v>
      </c>
      <c r="P588" s="51"/>
      <c r="Q588" s="51"/>
    </row>
    <row r="589" spans="1:17">
      <c r="A589" s="11">
        <v>586</v>
      </c>
      <c r="B589" s="6">
        <v>1813004317</v>
      </c>
      <c r="C589" s="47" t="s">
        <v>89</v>
      </c>
      <c r="D589" s="6">
        <v>100</v>
      </c>
      <c r="E589" s="6">
        <v>0</v>
      </c>
      <c r="F589" s="6">
        <v>100</v>
      </c>
      <c r="G589" s="6">
        <v>2.5099999999999998</v>
      </c>
      <c r="H589" s="6">
        <f>(G589+5)*10</f>
        <v>75.099999999999994</v>
      </c>
      <c r="I589" s="6">
        <v>60</v>
      </c>
      <c r="J589" s="6">
        <v>0</v>
      </c>
      <c r="K589" s="6">
        <v>60</v>
      </c>
      <c r="L589" s="6">
        <v>60</v>
      </c>
      <c r="M589" s="6">
        <v>0</v>
      </c>
      <c r="N589" s="6">
        <v>60</v>
      </c>
      <c r="O589" s="7">
        <f t="shared" si="19"/>
        <v>75.06</v>
      </c>
      <c r="P589" s="51"/>
      <c r="Q589" s="51"/>
    </row>
    <row r="590" spans="1:17">
      <c r="A590" s="11">
        <v>587</v>
      </c>
      <c r="B590" s="54">
        <v>1813004812</v>
      </c>
      <c r="C590" s="54" t="s">
        <v>298</v>
      </c>
      <c r="D590" s="82">
        <v>100</v>
      </c>
      <c r="E590" s="82">
        <v>0</v>
      </c>
      <c r="F590" s="8">
        <f>D590-E590</f>
        <v>100</v>
      </c>
      <c r="G590" s="20">
        <v>2.508</v>
      </c>
      <c r="H590" s="82">
        <f>(G590+5)*10</f>
        <v>75.08</v>
      </c>
      <c r="I590" s="82">
        <v>60</v>
      </c>
      <c r="J590" s="82">
        <v>0</v>
      </c>
      <c r="K590" s="82">
        <f>I590+J590</f>
        <v>60</v>
      </c>
      <c r="L590" s="82">
        <v>60</v>
      </c>
      <c r="M590" s="82"/>
      <c r="N590" s="82">
        <f>L590+M590</f>
        <v>60</v>
      </c>
      <c r="O590" s="9">
        <f t="shared" si="19"/>
        <v>75.048000000000002</v>
      </c>
      <c r="P590" s="51"/>
      <c r="Q590" s="51"/>
    </row>
    <row r="591" spans="1:17">
      <c r="A591" s="11">
        <v>588</v>
      </c>
      <c r="B591" s="21">
        <v>1813004947</v>
      </c>
      <c r="C591" s="21" t="s">
        <v>368</v>
      </c>
      <c r="D591" s="5">
        <v>100</v>
      </c>
      <c r="E591" s="5">
        <v>0</v>
      </c>
      <c r="F591" s="6">
        <v>100</v>
      </c>
      <c r="G591" s="7">
        <v>2.5070000000000001</v>
      </c>
      <c r="H591" s="5">
        <f>50+G591*10</f>
        <v>75.069999999999993</v>
      </c>
      <c r="I591" s="5">
        <v>60</v>
      </c>
      <c r="J591" s="5">
        <v>0</v>
      </c>
      <c r="K591" s="5">
        <v>60</v>
      </c>
      <c r="L591" s="5">
        <v>60</v>
      </c>
      <c r="M591" s="5">
        <v>0</v>
      </c>
      <c r="N591" s="5">
        <f>L591+M591</f>
        <v>60</v>
      </c>
      <c r="O591" s="7">
        <f t="shared" si="19"/>
        <v>75.042000000000002</v>
      </c>
      <c r="P591" s="51"/>
      <c r="Q591" s="51"/>
    </row>
    <row r="592" spans="1:17">
      <c r="A592" s="11">
        <v>589</v>
      </c>
      <c r="B592" s="28">
        <v>18130041534</v>
      </c>
      <c r="C592" s="28" t="s">
        <v>587</v>
      </c>
      <c r="D592" s="5">
        <v>100</v>
      </c>
      <c r="E592" s="5">
        <v>0</v>
      </c>
      <c r="F592" s="6">
        <f>D592-E592</f>
        <v>100</v>
      </c>
      <c r="G592" s="17">
        <v>2.4569999999999999</v>
      </c>
      <c r="H592" s="17">
        <f t="shared" ref="H592:H600" si="20">(G592+5)*10</f>
        <v>74.569999999999993</v>
      </c>
      <c r="I592" s="5">
        <v>60</v>
      </c>
      <c r="J592" s="5">
        <v>0</v>
      </c>
      <c r="K592" s="5">
        <f>I592+J592</f>
        <v>60</v>
      </c>
      <c r="L592" s="5">
        <v>60</v>
      </c>
      <c r="M592" s="5">
        <v>2</v>
      </c>
      <c r="N592" s="5">
        <f>L592+M592</f>
        <v>62</v>
      </c>
      <c r="O592" s="7">
        <f t="shared" si="19"/>
        <v>75.041999999999987</v>
      </c>
      <c r="P592" s="51"/>
      <c r="Q592" s="51"/>
    </row>
    <row r="593" spans="1:17">
      <c r="A593" s="11">
        <v>590</v>
      </c>
      <c r="B593" s="54">
        <v>1813004621</v>
      </c>
      <c r="C593" s="54" t="s">
        <v>222</v>
      </c>
      <c r="D593" s="82">
        <v>100</v>
      </c>
      <c r="E593" s="82">
        <v>0</v>
      </c>
      <c r="F593" s="8">
        <v>100</v>
      </c>
      <c r="G593" s="20">
        <v>2.5030000000000001</v>
      </c>
      <c r="H593" s="82">
        <f t="shared" si="20"/>
        <v>75.03</v>
      </c>
      <c r="I593" s="82">
        <v>60</v>
      </c>
      <c r="J593" s="82">
        <v>0</v>
      </c>
      <c r="K593" s="82">
        <v>60</v>
      </c>
      <c r="L593" s="82">
        <v>60</v>
      </c>
      <c r="M593" s="82">
        <v>0</v>
      </c>
      <c r="N593" s="82">
        <f>L593+M593</f>
        <v>60</v>
      </c>
      <c r="O593" s="9">
        <f t="shared" si="19"/>
        <v>75.018000000000001</v>
      </c>
      <c r="P593" s="51"/>
      <c r="Q593" s="51"/>
    </row>
    <row r="594" spans="1:17">
      <c r="A594" s="11">
        <v>591</v>
      </c>
      <c r="B594" s="5">
        <v>1813004722</v>
      </c>
      <c r="C594" s="5" t="s">
        <v>263</v>
      </c>
      <c r="D594" s="5">
        <v>100</v>
      </c>
      <c r="E594" s="5">
        <v>0</v>
      </c>
      <c r="F594" s="5">
        <v>100</v>
      </c>
      <c r="G594" s="5">
        <v>2.5009999999999999</v>
      </c>
      <c r="H594" s="5">
        <f t="shared" si="20"/>
        <v>75.009999999999991</v>
      </c>
      <c r="I594" s="5">
        <v>60</v>
      </c>
      <c r="J594" s="5">
        <v>0</v>
      </c>
      <c r="K594" s="5">
        <v>60</v>
      </c>
      <c r="L594" s="5">
        <v>60</v>
      </c>
      <c r="M594" s="5">
        <v>0</v>
      </c>
      <c r="N594" s="5">
        <v>60</v>
      </c>
      <c r="O594" s="7">
        <f t="shared" si="19"/>
        <v>75.006</v>
      </c>
      <c r="P594" s="51"/>
      <c r="Q594" s="51"/>
    </row>
    <row r="595" spans="1:17">
      <c r="A595" s="11">
        <v>592</v>
      </c>
      <c r="B595" s="1">
        <v>18130041740</v>
      </c>
      <c r="C595" s="1" t="s">
        <v>673</v>
      </c>
      <c r="D595" s="5">
        <v>100</v>
      </c>
      <c r="E595" s="23">
        <v>0</v>
      </c>
      <c r="F595" s="6">
        <v>100</v>
      </c>
      <c r="G595" s="41">
        <v>2.5009999999999999</v>
      </c>
      <c r="H595" s="41">
        <f t="shared" si="20"/>
        <v>75.009999999999991</v>
      </c>
      <c r="I595" s="5">
        <v>60</v>
      </c>
      <c r="J595" s="23">
        <v>0</v>
      </c>
      <c r="K595" s="5">
        <v>60</v>
      </c>
      <c r="L595" s="5">
        <v>60</v>
      </c>
      <c r="M595" s="5">
        <v>0</v>
      </c>
      <c r="N595" s="5">
        <f>L595+M595</f>
        <v>60</v>
      </c>
      <c r="O595" s="7">
        <f t="shared" si="19"/>
        <v>75.006</v>
      </c>
      <c r="P595" s="51"/>
      <c r="Q595" s="51"/>
    </row>
    <row r="596" spans="1:17">
      <c r="A596" s="11">
        <v>593</v>
      </c>
      <c r="B596" s="6">
        <v>1813004327</v>
      </c>
      <c r="C596" s="6" t="s">
        <v>99</v>
      </c>
      <c r="D596" s="6">
        <v>100</v>
      </c>
      <c r="E596" s="6">
        <v>0</v>
      </c>
      <c r="F596" s="6">
        <v>100</v>
      </c>
      <c r="G596" s="6">
        <v>2.4</v>
      </c>
      <c r="H596" s="6">
        <f t="shared" si="20"/>
        <v>74</v>
      </c>
      <c r="I596" s="6">
        <v>60</v>
      </c>
      <c r="J596" s="6">
        <v>0</v>
      </c>
      <c r="K596" s="6">
        <v>60</v>
      </c>
      <c r="L596" s="6">
        <v>60</v>
      </c>
      <c r="M596" s="6">
        <v>4</v>
      </c>
      <c r="N596" s="6">
        <v>64</v>
      </c>
      <c r="O596" s="7">
        <f t="shared" si="19"/>
        <v>75</v>
      </c>
      <c r="P596" s="51"/>
      <c r="Q596" s="51"/>
    </row>
    <row r="597" spans="1:17">
      <c r="A597" s="11">
        <v>594</v>
      </c>
      <c r="B597" s="6">
        <v>1813004337</v>
      </c>
      <c r="C597" s="6" t="s">
        <v>108</v>
      </c>
      <c r="D597" s="6">
        <v>100</v>
      </c>
      <c r="E597" s="6">
        <v>0</v>
      </c>
      <c r="F597" s="6">
        <v>100</v>
      </c>
      <c r="G597" s="6">
        <v>2.4</v>
      </c>
      <c r="H597" s="6">
        <f t="shared" si="20"/>
        <v>74</v>
      </c>
      <c r="I597" s="6">
        <v>60</v>
      </c>
      <c r="J597" s="6">
        <v>0</v>
      </c>
      <c r="K597" s="6">
        <v>60</v>
      </c>
      <c r="L597" s="6">
        <v>60</v>
      </c>
      <c r="M597" s="6">
        <v>4</v>
      </c>
      <c r="N597" s="6">
        <v>64</v>
      </c>
      <c r="O597" s="7">
        <f t="shared" si="19"/>
        <v>75</v>
      </c>
      <c r="P597" s="51"/>
      <c r="Q597" s="51"/>
    </row>
    <row r="598" spans="1:17">
      <c r="A598" s="11">
        <v>595</v>
      </c>
      <c r="B598" s="6">
        <v>1813004340</v>
      </c>
      <c r="C598" s="47" t="s">
        <v>111</v>
      </c>
      <c r="D598" s="6">
        <v>100</v>
      </c>
      <c r="E598" s="6">
        <v>0</v>
      </c>
      <c r="F598" s="6">
        <v>100</v>
      </c>
      <c r="G598" s="6">
        <v>2.5</v>
      </c>
      <c r="H598" s="6">
        <f t="shared" si="20"/>
        <v>75</v>
      </c>
      <c r="I598" s="6">
        <v>60</v>
      </c>
      <c r="J598" s="6">
        <v>0</v>
      </c>
      <c r="K598" s="6">
        <v>60</v>
      </c>
      <c r="L598" s="6">
        <v>60</v>
      </c>
      <c r="M598" s="6">
        <v>0</v>
      </c>
      <c r="N598" s="6">
        <v>60</v>
      </c>
      <c r="O598" s="7">
        <f t="shared" si="19"/>
        <v>75</v>
      </c>
      <c r="P598" s="51"/>
      <c r="Q598" s="51"/>
    </row>
    <row r="599" spans="1:17">
      <c r="A599" s="11">
        <v>596</v>
      </c>
      <c r="B599" s="42">
        <v>1813004448</v>
      </c>
      <c r="C599" s="21" t="s">
        <v>163</v>
      </c>
      <c r="D599" s="5">
        <v>100</v>
      </c>
      <c r="E599" s="5">
        <v>0</v>
      </c>
      <c r="F599" s="6">
        <f>D599-E599</f>
        <v>100</v>
      </c>
      <c r="G599" s="50">
        <v>2.4990000000000001</v>
      </c>
      <c r="H599" s="5">
        <f t="shared" si="20"/>
        <v>74.990000000000009</v>
      </c>
      <c r="I599" s="5">
        <v>60</v>
      </c>
      <c r="J599" s="5">
        <v>0</v>
      </c>
      <c r="K599" s="5">
        <f>I599+J599</f>
        <v>60</v>
      </c>
      <c r="L599" s="5">
        <v>60</v>
      </c>
      <c r="M599" s="5">
        <v>0</v>
      </c>
      <c r="N599" s="5">
        <f>L599+M599</f>
        <v>60</v>
      </c>
      <c r="O599" s="17">
        <f>(F599*0.15)+(H599*0.6)+(K599*0.1)+(N599*0.15)</f>
        <v>74.994</v>
      </c>
      <c r="P599" s="51"/>
      <c r="Q599" s="51"/>
    </row>
    <row r="600" spans="1:17">
      <c r="A600" s="11">
        <v>597</v>
      </c>
      <c r="B600" s="42">
        <v>1813004442</v>
      </c>
      <c r="C600" s="21" t="s">
        <v>157</v>
      </c>
      <c r="D600" s="5">
        <v>100</v>
      </c>
      <c r="E600" s="5">
        <v>0</v>
      </c>
      <c r="F600" s="6">
        <f>D600-E600</f>
        <v>100</v>
      </c>
      <c r="G600" s="50">
        <v>2.3969999999999998</v>
      </c>
      <c r="H600" s="5">
        <f t="shared" si="20"/>
        <v>73.97</v>
      </c>
      <c r="I600" s="5">
        <v>60</v>
      </c>
      <c r="J600" s="5">
        <v>0</v>
      </c>
      <c r="K600" s="5">
        <f>I600+J600</f>
        <v>60</v>
      </c>
      <c r="L600" s="5">
        <v>60</v>
      </c>
      <c r="M600" s="5">
        <v>4</v>
      </c>
      <c r="N600" s="5">
        <f>L600+M600</f>
        <v>64</v>
      </c>
      <c r="O600" s="17">
        <f>(F600*0.15)+(H600*0.6)+(K600*0.1)+(N600*0.15)</f>
        <v>74.981999999999999</v>
      </c>
      <c r="P600" s="51"/>
      <c r="Q600" s="51"/>
    </row>
    <row r="601" spans="1:17">
      <c r="A601" s="11">
        <v>598</v>
      </c>
      <c r="B601" s="2">
        <v>18130041448</v>
      </c>
      <c r="C601" s="2" t="s">
        <v>560</v>
      </c>
      <c r="D601" s="21">
        <v>60</v>
      </c>
      <c r="E601" s="5">
        <v>0</v>
      </c>
      <c r="F601" s="6">
        <v>15</v>
      </c>
      <c r="G601" s="22">
        <v>2.496</v>
      </c>
      <c r="H601" s="17">
        <f>(G601+5)*10*0.6</f>
        <v>44.976000000000006</v>
      </c>
      <c r="I601" s="5">
        <v>60</v>
      </c>
      <c r="J601" s="5">
        <v>0</v>
      </c>
      <c r="K601" s="5">
        <f>(I601+J601)*0.1</f>
        <v>6</v>
      </c>
      <c r="L601" s="5">
        <v>60</v>
      </c>
      <c r="M601" s="21"/>
      <c r="N601" s="5">
        <f>(L601+M601)*0.15</f>
        <v>9</v>
      </c>
      <c r="O601" s="7">
        <f>F601+H601+K601+N601</f>
        <v>74.975999999999999</v>
      </c>
      <c r="P601" s="51"/>
      <c r="Q601" s="51"/>
    </row>
    <row r="602" spans="1:17">
      <c r="A602" s="11">
        <v>599</v>
      </c>
      <c r="B602" s="2">
        <v>18130041431</v>
      </c>
      <c r="C602" s="2" t="s">
        <v>544</v>
      </c>
      <c r="D602" s="21">
        <v>60</v>
      </c>
      <c r="E602" s="5">
        <v>0</v>
      </c>
      <c r="F602" s="6">
        <v>15</v>
      </c>
      <c r="G602" s="22">
        <v>2.3929999999999998</v>
      </c>
      <c r="H602" s="17">
        <f>(G602+5)*10*0.6</f>
        <v>44.357999999999997</v>
      </c>
      <c r="I602" s="5">
        <v>60</v>
      </c>
      <c r="J602" s="5">
        <v>0</v>
      </c>
      <c r="K602" s="5">
        <f>(I602+J602)*0.1</f>
        <v>6</v>
      </c>
      <c r="L602" s="5">
        <v>60</v>
      </c>
      <c r="M602" s="5">
        <v>4</v>
      </c>
      <c r="N602" s="5">
        <f>(L602+M602)*0.15</f>
        <v>9.6</v>
      </c>
      <c r="O602" s="7">
        <f>F602+H602+K602+N602</f>
        <v>74.957999999999998</v>
      </c>
      <c r="P602" s="51"/>
      <c r="Q602" s="51"/>
    </row>
    <row r="603" spans="1:17">
      <c r="A603" s="11">
        <v>600</v>
      </c>
      <c r="B603" s="2">
        <v>1614010845</v>
      </c>
      <c r="C603" s="2" t="s">
        <v>286</v>
      </c>
      <c r="D603" s="5">
        <v>100</v>
      </c>
      <c r="E603" s="5">
        <v>0</v>
      </c>
      <c r="F603" s="6">
        <f>D603-E603</f>
        <v>100</v>
      </c>
      <c r="G603" s="22">
        <v>2.488</v>
      </c>
      <c r="H603" s="5">
        <f>(G603+5)*10</f>
        <v>74.88</v>
      </c>
      <c r="I603" s="5">
        <v>60</v>
      </c>
      <c r="J603" s="5">
        <v>0</v>
      </c>
      <c r="K603" s="5">
        <f>I603+J603</f>
        <v>60</v>
      </c>
      <c r="L603" s="5">
        <v>60</v>
      </c>
      <c r="M603" s="5"/>
      <c r="N603" s="5">
        <f>L603+M603</f>
        <v>60</v>
      </c>
      <c r="O603" s="7">
        <f>F603*0.15+H603*0.6+K603*0.1+N603*0.15</f>
        <v>74.927999999999997</v>
      </c>
      <c r="P603" s="51"/>
      <c r="Q603" s="51"/>
    </row>
    <row r="604" spans="1:17">
      <c r="A604" s="11">
        <v>601</v>
      </c>
      <c r="B604" s="54">
        <v>1813004626</v>
      </c>
      <c r="C604" s="54" t="s">
        <v>227</v>
      </c>
      <c r="D604" s="82">
        <v>100</v>
      </c>
      <c r="E604" s="82">
        <v>0</v>
      </c>
      <c r="F604" s="8">
        <v>100</v>
      </c>
      <c r="G604" s="20">
        <v>2.484</v>
      </c>
      <c r="H604" s="82">
        <f>(G604+5)*10</f>
        <v>74.84</v>
      </c>
      <c r="I604" s="82">
        <v>60</v>
      </c>
      <c r="J604" s="82">
        <v>0</v>
      </c>
      <c r="K604" s="82">
        <v>60</v>
      </c>
      <c r="L604" s="82">
        <v>60</v>
      </c>
      <c r="M604" s="82">
        <v>0</v>
      </c>
      <c r="N604" s="82">
        <f>L604+M604</f>
        <v>60</v>
      </c>
      <c r="O604" s="9">
        <f>F604*0.15+H604*0.6+K604*0.1+N604*0.15</f>
        <v>74.903999999999996</v>
      </c>
      <c r="P604" s="51"/>
      <c r="Q604" s="51"/>
    </row>
    <row r="605" spans="1:17">
      <c r="A605" s="11">
        <v>602</v>
      </c>
      <c r="B605" s="25">
        <v>181300413</v>
      </c>
      <c r="C605" s="25" t="s">
        <v>504</v>
      </c>
      <c r="D605" s="82">
        <v>100</v>
      </c>
      <c r="E605" s="82">
        <v>0</v>
      </c>
      <c r="F605" s="8">
        <v>100</v>
      </c>
      <c r="G605" s="33">
        <v>2.4830000000000001</v>
      </c>
      <c r="H605" s="9">
        <f>(G605+5)*10</f>
        <v>74.830000000000013</v>
      </c>
      <c r="I605" s="82">
        <v>60</v>
      </c>
      <c r="J605" s="82">
        <v>0</v>
      </c>
      <c r="K605" s="82">
        <f>(I605+J605)</f>
        <v>60</v>
      </c>
      <c r="L605" s="82">
        <v>60</v>
      </c>
      <c r="M605" s="82">
        <v>0</v>
      </c>
      <c r="N605" s="82">
        <f>(L605+M605)</f>
        <v>60</v>
      </c>
      <c r="O605" s="9">
        <f>N605*0.15+F605*0.15+H605*0.6+K605*0.1</f>
        <v>74.897999999999996</v>
      </c>
      <c r="P605" s="51"/>
      <c r="Q605" s="51"/>
    </row>
    <row r="606" spans="1:17">
      <c r="A606" s="11">
        <v>603</v>
      </c>
      <c r="B606" s="25">
        <v>181300413</v>
      </c>
      <c r="C606" s="25" t="s">
        <v>505</v>
      </c>
      <c r="D606" s="82">
        <v>100</v>
      </c>
      <c r="E606" s="82">
        <v>0</v>
      </c>
      <c r="F606" s="8">
        <v>100</v>
      </c>
      <c r="G606" s="33">
        <v>2.4820000000000002</v>
      </c>
      <c r="H606" s="9">
        <f>(G606+5)*10</f>
        <v>74.820000000000007</v>
      </c>
      <c r="I606" s="82">
        <v>60</v>
      </c>
      <c r="J606" s="82">
        <v>0</v>
      </c>
      <c r="K606" s="82">
        <f>(I606+J606)</f>
        <v>60</v>
      </c>
      <c r="L606" s="82">
        <v>60</v>
      </c>
      <c r="M606" s="82">
        <v>0</v>
      </c>
      <c r="N606" s="82">
        <f>(L606+M606)</f>
        <v>60</v>
      </c>
      <c r="O606" s="9">
        <f>N606*0.15+F606*0.15+H606*0.6+K606*0.1</f>
        <v>74.891999999999996</v>
      </c>
      <c r="P606" s="51"/>
      <c r="Q606" s="51"/>
    </row>
    <row r="607" spans="1:17">
      <c r="A607" s="11">
        <v>604</v>
      </c>
      <c r="B607" s="21">
        <v>1813004935</v>
      </c>
      <c r="C607" s="21" t="s">
        <v>358</v>
      </c>
      <c r="D607" s="5">
        <v>100</v>
      </c>
      <c r="E607" s="5">
        <v>0</v>
      </c>
      <c r="F607" s="6">
        <v>100</v>
      </c>
      <c r="G607" s="7">
        <v>2.48</v>
      </c>
      <c r="H607" s="5">
        <f>50+G607*10</f>
        <v>74.8</v>
      </c>
      <c r="I607" s="5">
        <v>60</v>
      </c>
      <c r="J607" s="5">
        <v>0</v>
      </c>
      <c r="K607" s="5">
        <v>60</v>
      </c>
      <c r="L607" s="5">
        <v>60</v>
      </c>
      <c r="M607" s="5">
        <v>0</v>
      </c>
      <c r="N607" s="5">
        <f>L607+M607</f>
        <v>60</v>
      </c>
      <c r="O607" s="7">
        <f>F607*0.15+H607*0.6+K607*0.1+N607*0.15</f>
        <v>74.88</v>
      </c>
      <c r="P607" s="51"/>
      <c r="Q607" s="51"/>
    </row>
    <row r="608" spans="1:17">
      <c r="A608" s="11">
        <v>605</v>
      </c>
      <c r="B608" s="2">
        <v>1813004819</v>
      </c>
      <c r="C608" s="2" t="s">
        <v>304</v>
      </c>
      <c r="D608" s="5">
        <v>100</v>
      </c>
      <c r="E608" s="5">
        <v>0</v>
      </c>
      <c r="F608" s="6">
        <f>D608-E608</f>
        <v>100</v>
      </c>
      <c r="G608" s="22">
        <v>2.476</v>
      </c>
      <c r="H608" s="5">
        <f>(G608+5)*10</f>
        <v>74.760000000000005</v>
      </c>
      <c r="I608" s="5">
        <v>60</v>
      </c>
      <c r="J608" s="5">
        <v>0</v>
      </c>
      <c r="K608" s="5">
        <f>I608+J608</f>
        <v>60</v>
      </c>
      <c r="L608" s="5">
        <v>60</v>
      </c>
      <c r="M608" s="5"/>
      <c r="N608" s="5">
        <f>L608+M608</f>
        <v>60</v>
      </c>
      <c r="O608" s="7">
        <f>F608*0.15+H608*0.6+K608*0.1+N608*0.15</f>
        <v>74.855999999999995</v>
      </c>
      <c r="P608" s="51"/>
      <c r="Q608" s="51"/>
    </row>
    <row r="609" spans="1:17">
      <c r="A609" s="11">
        <v>606</v>
      </c>
      <c r="B609" s="2">
        <v>18130041424</v>
      </c>
      <c r="C609" s="2" t="s">
        <v>537</v>
      </c>
      <c r="D609" s="21">
        <v>60</v>
      </c>
      <c r="E609" s="5">
        <v>0</v>
      </c>
      <c r="F609" s="6">
        <v>15</v>
      </c>
      <c r="G609" s="22">
        <v>2.4750000000000001</v>
      </c>
      <c r="H609" s="17">
        <f>(G609+5)*10*0.6</f>
        <v>44.85</v>
      </c>
      <c r="I609" s="5">
        <v>60</v>
      </c>
      <c r="J609" s="5">
        <v>0</v>
      </c>
      <c r="K609" s="5">
        <f>(I609+J609)*0.1</f>
        <v>6</v>
      </c>
      <c r="L609" s="5">
        <v>60</v>
      </c>
      <c r="M609" s="5"/>
      <c r="N609" s="5">
        <f>(L609+M609)*0.15</f>
        <v>9</v>
      </c>
      <c r="O609" s="7">
        <f>F609+H609+K609+N609</f>
        <v>74.849999999999994</v>
      </c>
      <c r="P609" s="51"/>
      <c r="Q609" s="51"/>
    </row>
    <row r="610" spans="1:17">
      <c r="A610" s="11">
        <v>607</v>
      </c>
      <c r="B610" s="54">
        <v>18130041430</v>
      </c>
      <c r="C610" s="54" t="s">
        <v>543</v>
      </c>
      <c r="D610" s="81">
        <v>60</v>
      </c>
      <c r="E610" s="82">
        <v>0</v>
      </c>
      <c r="F610" s="8">
        <v>15</v>
      </c>
      <c r="G610" s="20">
        <v>2.4710000000000001</v>
      </c>
      <c r="H610" s="16">
        <f>(G610+5)*10*0.6</f>
        <v>44.826000000000001</v>
      </c>
      <c r="I610" s="82">
        <v>60</v>
      </c>
      <c r="J610" s="82">
        <v>0</v>
      </c>
      <c r="K610" s="82">
        <f>(I610+J610)*0.1</f>
        <v>6</v>
      </c>
      <c r="L610" s="82">
        <v>60</v>
      </c>
      <c r="M610" s="82"/>
      <c r="N610" s="82">
        <f>(L610+M610)*0.15</f>
        <v>9</v>
      </c>
      <c r="O610" s="9">
        <f>F610+H610+K610+N610</f>
        <v>74.825999999999993</v>
      </c>
      <c r="P610" s="51"/>
      <c r="Q610" s="51"/>
    </row>
    <row r="611" spans="1:17">
      <c r="A611" s="11">
        <v>608</v>
      </c>
      <c r="B611" s="6">
        <v>1813004343</v>
      </c>
      <c r="C611" s="47" t="s">
        <v>114</v>
      </c>
      <c r="D611" s="6">
        <v>100</v>
      </c>
      <c r="E611" s="6">
        <v>0</v>
      </c>
      <c r="F611" s="6">
        <v>100</v>
      </c>
      <c r="G611" s="6">
        <v>2.4700000000000002</v>
      </c>
      <c r="H611" s="6">
        <f>(G611+5)*10</f>
        <v>74.7</v>
      </c>
      <c r="I611" s="6">
        <v>60</v>
      </c>
      <c r="J611" s="6">
        <v>0</v>
      </c>
      <c r="K611" s="6">
        <v>60</v>
      </c>
      <c r="L611" s="6">
        <v>60</v>
      </c>
      <c r="M611" s="6">
        <v>0</v>
      </c>
      <c r="N611" s="6">
        <v>60</v>
      </c>
      <c r="O611" s="7">
        <f>F611*0.15+H611*0.6+K611*0.1+N611*0.15</f>
        <v>74.819999999999993</v>
      </c>
      <c r="P611" s="51"/>
      <c r="Q611" s="51"/>
    </row>
    <row r="612" spans="1:17">
      <c r="A612" s="11">
        <v>609</v>
      </c>
      <c r="B612" s="60" t="s">
        <v>471</v>
      </c>
      <c r="C612" s="6" t="s">
        <v>472</v>
      </c>
      <c r="D612" s="6">
        <v>100</v>
      </c>
      <c r="E612" s="6">
        <v>0</v>
      </c>
      <c r="F612" s="6">
        <v>100</v>
      </c>
      <c r="G612" s="6">
        <v>2.4700000000000002</v>
      </c>
      <c r="H612" s="6">
        <f>(G612+5)*10</f>
        <v>74.7</v>
      </c>
      <c r="I612" s="6">
        <v>60</v>
      </c>
      <c r="J612" s="6">
        <v>0</v>
      </c>
      <c r="K612" s="6">
        <v>60</v>
      </c>
      <c r="L612" s="6">
        <v>60</v>
      </c>
      <c r="M612" s="6">
        <v>0</v>
      </c>
      <c r="N612" s="6">
        <v>60</v>
      </c>
      <c r="O612" s="7">
        <f>N612*0.15+K612*0.1+H612*0.6+F612*0.15</f>
        <v>74.819999999999993</v>
      </c>
      <c r="P612" s="51"/>
      <c r="Q612" s="51"/>
    </row>
    <row r="613" spans="1:17">
      <c r="A613" s="11">
        <v>610</v>
      </c>
      <c r="B613" s="48">
        <v>1813004431</v>
      </c>
      <c r="C613" s="51" t="s">
        <v>146</v>
      </c>
      <c r="D613" s="82">
        <v>100</v>
      </c>
      <c r="E613" s="82">
        <v>0</v>
      </c>
      <c r="F613" s="8">
        <f>D613-E613</f>
        <v>100</v>
      </c>
      <c r="G613" s="52">
        <v>2.468</v>
      </c>
      <c r="H613" s="82">
        <f>(G613+5)*10</f>
        <v>74.680000000000007</v>
      </c>
      <c r="I613" s="82">
        <v>60</v>
      </c>
      <c r="J613" s="82">
        <v>0</v>
      </c>
      <c r="K613" s="82">
        <f>I613+J613</f>
        <v>60</v>
      </c>
      <c r="L613" s="82">
        <v>60</v>
      </c>
      <c r="M613" s="82">
        <v>0</v>
      </c>
      <c r="N613" s="82">
        <f>L613+M613</f>
        <v>60</v>
      </c>
      <c r="O613" s="16">
        <f>(F613*0.15)+(H613*0.6)+(K613*0.1)+(N613*0.15)</f>
        <v>74.807999999999993</v>
      </c>
      <c r="P613" s="51"/>
      <c r="Q613" s="51"/>
    </row>
    <row r="614" spans="1:17">
      <c r="A614" s="11">
        <v>611</v>
      </c>
      <c r="B614" s="59">
        <v>18130041201</v>
      </c>
      <c r="C614" s="59" t="s">
        <v>693</v>
      </c>
      <c r="D614" s="23">
        <v>100</v>
      </c>
      <c r="E614" s="23">
        <v>0</v>
      </c>
      <c r="F614" s="37">
        <f>(D614-E614)*0.15</f>
        <v>15</v>
      </c>
      <c r="G614" s="71">
        <v>2.46</v>
      </c>
      <c r="H614" s="23">
        <f>(G614+5)*6</f>
        <v>44.76</v>
      </c>
      <c r="I614" s="23">
        <v>60</v>
      </c>
      <c r="J614" s="23">
        <v>0</v>
      </c>
      <c r="K614" s="23">
        <f>(I614+J614)*0.1</f>
        <v>6</v>
      </c>
      <c r="L614" s="23">
        <v>60</v>
      </c>
      <c r="M614" s="23">
        <v>0</v>
      </c>
      <c r="N614" s="23">
        <f>(L614+M614)*0.15</f>
        <v>9</v>
      </c>
      <c r="O614" s="31">
        <f>F614+H614+K614+N614</f>
        <v>74.759999999999991</v>
      </c>
      <c r="P614" s="51"/>
      <c r="Q614" s="51"/>
    </row>
    <row r="615" spans="1:17">
      <c r="A615" s="11">
        <v>612</v>
      </c>
      <c r="B615" s="54">
        <v>1813004816</v>
      </c>
      <c r="C615" s="54" t="s">
        <v>301</v>
      </c>
      <c r="D615" s="82">
        <v>100</v>
      </c>
      <c r="E615" s="82">
        <v>0</v>
      </c>
      <c r="F615" s="8">
        <f>D615-E615</f>
        <v>100</v>
      </c>
      <c r="G615" s="20">
        <v>2.456</v>
      </c>
      <c r="H615" s="82">
        <f>(G615+5)*10</f>
        <v>74.56</v>
      </c>
      <c r="I615" s="82">
        <v>60</v>
      </c>
      <c r="J615" s="82">
        <v>0</v>
      </c>
      <c r="K615" s="82">
        <f>I615+J615</f>
        <v>60</v>
      </c>
      <c r="L615" s="82">
        <v>60</v>
      </c>
      <c r="M615" s="82"/>
      <c r="N615" s="82">
        <f>L615+M615</f>
        <v>60</v>
      </c>
      <c r="O615" s="9">
        <f>F615*0.15+H615*0.6+K615*0.1+N615*0.15</f>
        <v>74.73599999999999</v>
      </c>
      <c r="P615" s="51"/>
      <c r="Q615" s="51"/>
    </row>
    <row r="616" spans="1:17">
      <c r="A616" s="11">
        <v>613</v>
      </c>
      <c r="B616" s="55">
        <v>18130041644</v>
      </c>
      <c r="C616" s="55" t="s">
        <v>637</v>
      </c>
      <c r="D616" s="23">
        <v>100</v>
      </c>
      <c r="E616" s="23">
        <v>0</v>
      </c>
      <c r="F616" s="37">
        <v>100</v>
      </c>
      <c r="G616" s="69">
        <v>2.456</v>
      </c>
      <c r="H616" s="38">
        <f>SUM(G616+5)*10</f>
        <v>74.56</v>
      </c>
      <c r="I616" s="23">
        <v>60</v>
      </c>
      <c r="J616" s="23">
        <v>0</v>
      </c>
      <c r="K616" s="23">
        <f>SUM(I616+J616)</f>
        <v>60</v>
      </c>
      <c r="L616" s="23">
        <v>60</v>
      </c>
      <c r="M616" s="23">
        <v>0</v>
      </c>
      <c r="N616" s="23">
        <f>SUM(L616+M616)</f>
        <v>60</v>
      </c>
      <c r="O616" s="39">
        <f>SUM(F616*0.15+H616*0.6+K616*0.1+N616*0.15)</f>
        <v>74.73599999999999</v>
      </c>
      <c r="P616" s="51"/>
      <c r="Q616" s="51"/>
    </row>
    <row r="617" spans="1:17">
      <c r="A617" s="11">
        <v>614</v>
      </c>
      <c r="B617" s="21">
        <v>1813004915</v>
      </c>
      <c r="C617" s="21" t="s">
        <v>342</v>
      </c>
      <c r="D617" s="5">
        <v>100</v>
      </c>
      <c r="E617" s="5">
        <v>0</v>
      </c>
      <c r="F617" s="6">
        <v>100</v>
      </c>
      <c r="G617" s="7">
        <v>2.4550000000000001</v>
      </c>
      <c r="H617" s="5">
        <f>50+G617*10</f>
        <v>74.55</v>
      </c>
      <c r="I617" s="5">
        <v>60</v>
      </c>
      <c r="J617" s="5">
        <v>0</v>
      </c>
      <c r="K617" s="5">
        <v>60</v>
      </c>
      <c r="L617" s="5">
        <v>60</v>
      </c>
      <c r="M617" s="5">
        <v>0</v>
      </c>
      <c r="N617" s="5">
        <f>L617+M617</f>
        <v>60</v>
      </c>
      <c r="O617" s="7">
        <f>F617*0.15+H617*0.6+K617*0.1+N617*0.15</f>
        <v>74.72999999999999</v>
      </c>
      <c r="P617" s="51"/>
      <c r="Q617" s="51"/>
    </row>
    <row r="618" spans="1:17">
      <c r="A618" s="11">
        <v>615</v>
      </c>
      <c r="B618" s="81">
        <v>1813004932</v>
      </c>
      <c r="C618" s="81" t="s">
        <v>356</v>
      </c>
      <c r="D618" s="82">
        <v>100</v>
      </c>
      <c r="E618" s="82">
        <v>0</v>
      </c>
      <c r="F618" s="8">
        <v>100</v>
      </c>
      <c r="G618" s="9">
        <v>2.4540000000000002</v>
      </c>
      <c r="H618" s="82">
        <f>50+G618*10</f>
        <v>74.540000000000006</v>
      </c>
      <c r="I618" s="82">
        <v>60</v>
      </c>
      <c r="J618" s="82">
        <v>0</v>
      </c>
      <c r="K618" s="82">
        <v>60</v>
      </c>
      <c r="L618" s="82">
        <v>60</v>
      </c>
      <c r="M618" s="82">
        <v>0</v>
      </c>
      <c r="N618" s="82">
        <f>L618+M618</f>
        <v>60</v>
      </c>
      <c r="O618" s="9">
        <f>F618*0.15+H618*0.6+K618*0.1+N618*0.15</f>
        <v>74.724000000000004</v>
      </c>
      <c r="P618" s="51"/>
      <c r="Q618" s="51"/>
    </row>
    <row r="619" spans="1:17">
      <c r="A619" s="11">
        <v>616</v>
      </c>
      <c r="B619" s="30">
        <v>18130041043</v>
      </c>
      <c r="C619" s="30" t="s">
        <v>403</v>
      </c>
      <c r="D619" s="25">
        <v>100</v>
      </c>
      <c r="E619" s="82">
        <v>0</v>
      </c>
      <c r="F619" s="25">
        <v>100</v>
      </c>
      <c r="G619" s="30">
        <v>2.4500000000000002</v>
      </c>
      <c r="H619" s="82">
        <f>(G619+5)*10</f>
        <v>74.5</v>
      </c>
      <c r="I619" s="25">
        <v>60</v>
      </c>
      <c r="J619" s="82">
        <v>0</v>
      </c>
      <c r="K619" s="82">
        <f>I619+J619</f>
        <v>60</v>
      </c>
      <c r="L619" s="25">
        <v>60</v>
      </c>
      <c r="M619" s="82">
        <v>0</v>
      </c>
      <c r="N619" s="82">
        <f>L619+M619</f>
        <v>60</v>
      </c>
      <c r="O619" s="9">
        <f>F619*15%+H619*60%+K619*10%+N619*15%</f>
        <v>74.699999999999989</v>
      </c>
      <c r="P619" s="51"/>
      <c r="Q619" s="51"/>
    </row>
    <row r="620" spans="1:17">
      <c r="A620" s="11">
        <v>617</v>
      </c>
      <c r="B620" s="21">
        <v>18130041614</v>
      </c>
      <c r="C620" s="21" t="s">
        <v>611</v>
      </c>
      <c r="D620" s="5">
        <v>100</v>
      </c>
      <c r="E620" s="5">
        <v>0</v>
      </c>
      <c r="F620" s="6">
        <v>100</v>
      </c>
      <c r="G620" s="22">
        <v>2.4470000000000001</v>
      </c>
      <c r="H620" s="36">
        <f>SUM(G620+5)*10</f>
        <v>74.47</v>
      </c>
      <c r="I620" s="5">
        <v>60</v>
      </c>
      <c r="J620" s="5">
        <v>0</v>
      </c>
      <c r="K620" s="5">
        <f>SUM(I620+J620)</f>
        <v>60</v>
      </c>
      <c r="L620" s="5">
        <v>60</v>
      </c>
      <c r="M620" s="5">
        <v>0</v>
      </c>
      <c r="N620" s="5">
        <f>SUM(L620+M620)</f>
        <v>60</v>
      </c>
      <c r="O620" s="17">
        <f>SUM(F620*0.15+H620*0.6+K620*0.1+N620*0.15)</f>
        <v>74.681999999999988</v>
      </c>
      <c r="P620" s="51"/>
      <c r="Q620" s="51"/>
    </row>
    <row r="621" spans="1:17">
      <c r="A621" s="11">
        <v>618</v>
      </c>
      <c r="B621" s="42">
        <v>1813004418</v>
      </c>
      <c r="C621" s="21" t="s">
        <v>134</v>
      </c>
      <c r="D621" s="5">
        <v>100</v>
      </c>
      <c r="E621" s="5">
        <v>0</v>
      </c>
      <c r="F621" s="6">
        <f>D621-E621</f>
        <v>100</v>
      </c>
      <c r="G621" s="50">
        <v>2.4449999999999998</v>
      </c>
      <c r="H621" s="5">
        <f>(G621+5)*10</f>
        <v>74.45</v>
      </c>
      <c r="I621" s="5">
        <v>60</v>
      </c>
      <c r="J621" s="5">
        <v>0</v>
      </c>
      <c r="K621" s="5">
        <f>I621+J621</f>
        <v>60</v>
      </c>
      <c r="L621" s="5">
        <v>60</v>
      </c>
      <c r="M621" s="5">
        <v>0</v>
      </c>
      <c r="N621" s="5">
        <f>L621+M621</f>
        <v>60</v>
      </c>
      <c r="O621" s="17">
        <f>(F621*0.15)+(H621*0.6)+(K621*0.1)+(N621*0.15)</f>
        <v>74.67</v>
      </c>
      <c r="P621" s="51"/>
      <c r="Q621" s="51"/>
    </row>
    <row r="622" spans="1:17">
      <c r="A622" s="11">
        <v>619</v>
      </c>
      <c r="B622" s="28">
        <v>18130041527</v>
      </c>
      <c r="C622" s="28" t="s">
        <v>581</v>
      </c>
      <c r="D622" s="5">
        <v>100</v>
      </c>
      <c r="E622" s="5">
        <v>0</v>
      </c>
      <c r="F622" s="6">
        <f>D622-E622</f>
        <v>100</v>
      </c>
      <c r="G622" s="17">
        <v>2.294</v>
      </c>
      <c r="H622" s="17">
        <f>(G622+5)*10</f>
        <v>72.94</v>
      </c>
      <c r="I622" s="5">
        <v>60</v>
      </c>
      <c r="J622" s="5">
        <v>0</v>
      </c>
      <c r="K622" s="5">
        <f>I622+J622</f>
        <v>60</v>
      </c>
      <c r="L622" s="5">
        <v>60</v>
      </c>
      <c r="M622" s="5">
        <v>6</v>
      </c>
      <c r="N622" s="5">
        <f>L622+M622</f>
        <v>66</v>
      </c>
      <c r="O622" s="7">
        <f>F622*0.15+H622*0.6+K622*0.1+N622*0.15</f>
        <v>74.664000000000001</v>
      </c>
      <c r="P622" s="51"/>
      <c r="Q622" s="51"/>
    </row>
    <row r="623" spans="1:17">
      <c r="A623" s="11">
        <v>620</v>
      </c>
      <c r="B623" s="19">
        <v>1813004547</v>
      </c>
      <c r="C623" s="15" t="s">
        <v>204</v>
      </c>
      <c r="D623" s="82">
        <v>100</v>
      </c>
      <c r="E623" s="82">
        <v>0</v>
      </c>
      <c r="F623" s="82">
        <v>100</v>
      </c>
      <c r="G623" s="20">
        <v>2.4420000000000002</v>
      </c>
      <c r="H623" s="82">
        <v>74.400000000000006</v>
      </c>
      <c r="I623" s="82">
        <v>60</v>
      </c>
      <c r="J623" s="82">
        <v>0</v>
      </c>
      <c r="K623" s="82">
        <v>60</v>
      </c>
      <c r="L623" s="82">
        <v>60</v>
      </c>
      <c r="M623" s="82">
        <v>0</v>
      </c>
      <c r="N623" s="82">
        <v>60</v>
      </c>
      <c r="O623" s="82">
        <f>N623*0.15+K623*0.1+H623*0.6+F623*0.15</f>
        <v>74.64</v>
      </c>
      <c r="P623" s="51"/>
      <c r="Q623" s="51"/>
    </row>
    <row r="624" spans="1:17">
      <c r="A624" s="11">
        <v>621</v>
      </c>
      <c r="B624" s="5">
        <v>18130041026</v>
      </c>
      <c r="C624" s="5" t="s">
        <v>390</v>
      </c>
      <c r="D624" s="5">
        <v>100</v>
      </c>
      <c r="E624" s="5">
        <v>0</v>
      </c>
      <c r="F624" s="5">
        <v>100</v>
      </c>
      <c r="G624" s="5">
        <v>2.44</v>
      </c>
      <c r="H624" s="5">
        <f t="shared" ref="H624:H629" si="21">(G624+5)*10</f>
        <v>74.399999999999991</v>
      </c>
      <c r="I624" s="5">
        <v>60</v>
      </c>
      <c r="J624" s="5">
        <v>0</v>
      </c>
      <c r="K624" s="5">
        <f>I624+J624</f>
        <v>60</v>
      </c>
      <c r="L624" s="5">
        <v>60</v>
      </c>
      <c r="M624" s="5">
        <v>0</v>
      </c>
      <c r="N624" s="5">
        <f>L624+M624</f>
        <v>60</v>
      </c>
      <c r="O624" s="7">
        <f>F624*15%+H624*60%+K624*10%+N624*15%</f>
        <v>74.639999999999986</v>
      </c>
      <c r="P624" s="51"/>
      <c r="Q624" s="51"/>
    </row>
    <row r="625" spans="1:17">
      <c r="A625" s="11">
        <v>622</v>
      </c>
      <c r="B625" s="60" t="s">
        <v>444</v>
      </c>
      <c r="C625" s="6" t="s">
        <v>445</v>
      </c>
      <c r="D625" s="6">
        <v>100</v>
      </c>
      <c r="E625" s="6">
        <v>0</v>
      </c>
      <c r="F625" s="6">
        <v>100</v>
      </c>
      <c r="G625" s="6">
        <v>2.44</v>
      </c>
      <c r="H625" s="6">
        <f t="shared" si="21"/>
        <v>74.399999999999991</v>
      </c>
      <c r="I625" s="6">
        <v>60</v>
      </c>
      <c r="J625" s="6">
        <v>0</v>
      </c>
      <c r="K625" s="6">
        <v>60</v>
      </c>
      <c r="L625" s="6">
        <v>60</v>
      </c>
      <c r="M625" s="6">
        <v>0</v>
      </c>
      <c r="N625" s="6">
        <v>60</v>
      </c>
      <c r="O625" s="7">
        <f>N625*0.15+K625*0.1+H625*0.6+F625*0.15</f>
        <v>74.639999999999986</v>
      </c>
      <c r="P625" s="51"/>
      <c r="Q625" s="51"/>
    </row>
    <row r="626" spans="1:17">
      <c r="A626" s="11">
        <v>623</v>
      </c>
      <c r="B626" s="2">
        <v>1813004838</v>
      </c>
      <c r="C626" s="2" t="s">
        <v>321</v>
      </c>
      <c r="D626" s="5">
        <v>100</v>
      </c>
      <c r="E626" s="5">
        <v>0</v>
      </c>
      <c r="F626" s="6">
        <f>D626-E626</f>
        <v>100</v>
      </c>
      <c r="G626" s="22">
        <v>2.4390000000000001</v>
      </c>
      <c r="H626" s="5">
        <f t="shared" si="21"/>
        <v>74.39</v>
      </c>
      <c r="I626" s="5">
        <v>60</v>
      </c>
      <c r="J626" s="5">
        <v>0</v>
      </c>
      <c r="K626" s="5">
        <f>I626+J626</f>
        <v>60</v>
      </c>
      <c r="L626" s="5">
        <v>60</v>
      </c>
      <c r="M626" s="5"/>
      <c r="N626" s="5">
        <f>L626+M626</f>
        <v>60</v>
      </c>
      <c r="O626" s="7">
        <f>F626*0.15+H626*0.6+K626*0.1+N626*0.15</f>
        <v>74.634</v>
      </c>
      <c r="P626" s="51"/>
      <c r="Q626" s="51"/>
    </row>
    <row r="627" spans="1:17">
      <c r="A627" s="11">
        <v>624</v>
      </c>
      <c r="B627" s="28">
        <v>18130041547</v>
      </c>
      <c r="C627" s="28" t="s">
        <v>598</v>
      </c>
      <c r="D627" s="5">
        <v>100</v>
      </c>
      <c r="E627" s="5">
        <v>0</v>
      </c>
      <c r="F627" s="6">
        <f>D627-E627</f>
        <v>100</v>
      </c>
      <c r="G627" s="17">
        <v>2.3879999999999999</v>
      </c>
      <c r="H627" s="17">
        <f t="shared" si="21"/>
        <v>73.88</v>
      </c>
      <c r="I627" s="5">
        <v>60</v>
      </c>
      <c r="J627" s="5">
        <v>0</v>
      </c>
      <c r="K627" s="5">
        <f>I627+J627</f>
        <v>60</v>
      </c>
      <c r="L627" s="5">
        <v>60</v>
      </c>
      <c r="M627" s="5">
        <v>2</v>
      </c>
      <c r="N627" s="5">
        <f>L627+M627</f>
        <v>62</v>
      </c>
      <c r="O627" s="7">
        <f>F627*0.15+H627*0.6+K627*0.1+N627*0.15</f>
        <v>74.628</v>
      </c>
      <c r="P627" s="51"/>
      <c r="Q627" s="51"/>
    </row>
    <row r="628" spans="1:17">
      <c r="A628" s="11">
        <v>625</v>
      </c>
      <c r="B628" s="28">
        <v>18130041513</v>
      </c>
      <c r="C628" s="28" t="s">
        <v>571</v>
      </c>
      <c r="D628" s="5">
        <v>100</v>
      </c>
      <c r="E628" s="5">
        <v>0</v>
      </c>
      <c r="F628" s="6">
        <f>D628-E628</f>
        <v>100</v>
      </c>
      <c r="G628" s="17">
        <v>2.387</v>
      </c>
      <c r="H628" s="17">
        <f t="shared" si="21"/>
        <v>73.87</v>
      </c>
      <c r="I628" s="5">
        <v>60</v>
      </c>
      <c r="J628" s="5">
        <v>0</v>
      </c>
      <c r="K628" s="5">
        <f>I628+J628</f>
        <v>60</v>
      </c>
      <c r="L628" s="5">
        <v>60</v>
      </c>
      <c r="M628" s="5">
        <v>2</v>
      </c>
      <c r="N628" s="5">
        <f>L628+M628</f>
        <v>62</v>
      </c>
      <c r="O628" s="7">
        <f>F628*0.15+H628*0.6+K628*0.1+N628*0.15</f>
        <v>74.622</v>
      </c>
      <c r="P628" s="51"/>
      <c r="Q628" s="51"/>
    </row>
    <row r="629" spans="1:17">
      <c r="A629" s="11">
        <v>626</v>
      </c>
      <c r="B629" s="25">
        <v>181300413</v>
      </c>
      <c r="C629" s="25" t="s">
        <v>506</v>
      </c>
      <c r="D629" s="82">
        <v>100</v>
      </c>
      <c r="E629" s="82">
        <v>0</v>
      </c>
      <c r="F629" s="8">
        <v>100</v>
      </c>
      <c r="G629" s="33">
        <v>2.4369999999999998</v>
      </c>
      <c r="H629" s="9">
        <f t="shared" si="21"/>
        <v>74.36999999999999</v>
      </c>
      <c r="I629" s="82">
        <v>60</v>
      </c>
      <c r="J629" s="82">
        <v>0</v>
      </c>
      <c r="K629" s="82">
        <f>(I629+J629)</f>
        <v>60</v>
      </c>
      <c r="L629" s="82">
        <v>60</v>
      </c>
      <c r="M629" s="82">
        <v>0</v>
      </c>
      <c r="N629" s="82">
        <f>(L629+M629)</f>
        <v>60</v>
      </c>
      <c r="O629" s="9">
        <f>N629*0.15+F629*0.15+H629*0.6+K629*0.1</f>
        <v>74.621999999999986</v>
      </c>
      <c r="P629" s="51"/>
      <c r="Q629" s="51"/>
    </row>
    <row r="630" spans="1:17">
      <c r="A630" s="11">
        <v>627</v>
      </c>
      <c r="B630" s="21">
        <v>1813004942</v>
      </c>
      <c r="C630" s="21" t="s">
        <v>364</v>
      </c>
      <c r="D630" s="5">
        <v>100</v>
      </c>
      <c r="E630" s="5">
        <v>0</v>
      </c>
      <c r="F630" s="6">
        <v>100</v>
      </c>
      <c r="G630" s="7">
        <v>2.4359999999999999</v>
      </c>
      <c r="H630" s="5">
        <f>50+G630*10</f>
        <v>74.36</v>
      </c>
      <c r="I630" s="5">
        <v>60</v>
      </c>
      <c r="J630" s="5">
        <v>0</v>
      </c>
      <c r="K630" s="5">
        <v>60</v>
      </c>
      <c r="L630" s="5">
        <v>60</v>
      </c>
      <c r="M630" s="5">
        <v>0</v>
      </c>
      <c r="N630" s="5">
        <f>L630+M630</f>
        <v>60</v>
      </c>
      <c r="O630" s="7">
        <f>F630*0.15+H630*0.6+K630*0.1+N630*0.15</f>
        <v>74.616</v>
      </c>
      <c r="P630" s="51"/>
      <c r="Q630" s="51"/>
    </row>
    <row r="631" spans="1:17">
      <c r="A631" s="11">
        <v>628</v>
      </c>
      <c r="B631" s="54">
        <v>18130041444</v>
      </c>
      <c r="C631" s="54" t="s">
        <v>556</v>
      </c>
      <c r="D631" s="81">
        <v>60</v>
      </c>
      <c r="E631" s="82">
        <v>0</v>
      </c>
      <c r="F631" s="8">
        <v>15</v>
      </c>
      <c r="G631" s="20">
        <v>2.431</v>
      </c>
      <c r="H631" s="16">
        <f>(G631+5)*10*0.6</f>
        <v>44.585999999999999</v>
      </c>
      <c r="I631" s="82">
        <v>60</v>
      </c>
      <c r="J631" s="82">
        <v>0</v>
      </c>
      <c r="K631" s="82">
        <f>(I631+J631)*0.1</f>
        <v>6</v>
      </c>
      <c r="L631" s="82">
        <v>60</v>
      </c>
      <c r="M631" s="82"/>
      <c r="N631" s="82">
        <f>(L631+M631)*0.15</f>
        <v>9</v>
      </c>
      <c r="O631" s="9">
        <f>F631+H631+K631+N631</f>
        <v>74.585999999999999</v>
      </c>
      <c r="P631" s="51"/>
      <c r="Q631" s="51"/>
    </row>
    <row r="632" spans="1:17">
      <c r="A632" s="11">
        <v>629</v>
      </c>
      <c r="B632" s="60" t="s">
        <v>423</v>
      </c>
      <c r="C632" s="6" t="s">
        <v>424</v>
      </c>
      <c r="D632" s="6">
        <v>100</v>
      </c>
      <c r="E632" s="6">
        <v>0</v>
      </c>
      <c r="F632" s="6">
        <v>100</v>
      </c>
      <c r="G632" s="6">
        <v>2.4300000000000002</v>
      </c>
      <c r="H632" s="6">
        <f>(G632+5)*10</f>
        <v>74.3</v>
      </c>
      <c r="I632" s="6">
        <v>60</v>
      </c>
      <c r="J632" s="6">
        <v>0</v>
      </c>
      <c r="K632" s="6">
        <v>60</v>
      </c>
      <c r="L632" s="6">
        <v>60</v>
      </c>
      <c r="M632" s="6">
        <v>0</v>
      </c>
      <c r="N632" s="6">
        <v>60</v>
      </c>
      <c r="O632" s="7">
        <f>N632*0.15+K632*0.1+H632*0.6+F632*0.15</f>
        <v>74.58</v>
      </c>
      <c r="P632" s="51"/>
      <c r="Q632" s="51"/>
    </row>
    <row r="633" spans="1:17">
      <c r="A633" s="11">
        <v>630</v>
      </c>
      <c r="B633" s="2">
        <v>1813004637</v>
      </c>
      <c r="C633" s="2" t="s">
        <v>237</v>
      </c>
      <c r="D633" s="5">
        <v>100</v>
      </c>
      <c r="E633" s="5">
        <v>0</v>
      </c>
      <c r="F633" s="6">
        <v>100</v>
      </c>
      <c r="G633" s="22">
        <v>2.423</v>
      </c>
      <c r="H633" s="5">
        <f>(G633+5)*10</f>
        <v>74.23</v>
      </c>
      <c r="I633" s="5">
        <v>60</v>
      </c>
      <c r="J633" s="5">
        <v>0</v>
      </c>
      <c r="K633" s="5">
        <v>60</v>
      </c>
      <c r="L633" s="5">
        <v>60</v>
      </c>
      <c r="M633" s="5">
        <v>0</v>
      </c>
      <c r="N633" s="5">
        <f>L633+M633</f>
        <v>60</v>
      </c>
      <c r="O633" s="7">
        <f>F633*0.15+H633*0.6+K633*0.1+N633*0.15</f>
        <v>74.538000000000011</v>
      </c>
      <c r="P633" s="51"/>
      <c r="Q633" s="51"/>
    </row>
    <row r="634" spans="1:17">
      <c r="A634" s="11">
        <v>631</v>
      </c>
      <c r="B634" s="81">
        <v>1813004924</v>
      </c>
      <c r="C634" s="81" t="s">
        <v>351</v>
      </c>
      <c r="D634" s="82">
        <v>100</v>
      </c>
      <c r="E634" s="82">
        <v>0</v>
      </c>
      <c r="F634" s="8">
        <v>100</v>
      </c>
      <c r="G634" s="9">
        <v>2.4159999999999999</v>
      </c>
      <c r="H634" s="82">
        <f>50+G634*10</f>
        <v>74.16</v>
      </c>
      <c r="I634" s="82">
        <v>60</v>
      </c>
      <c r="J634" s="82">
        <v>0</v>
      </c>
      <c r="K634" s="82">
        <v>60</v>
      </c>
      <c r="L634" s="82">
        <v>60</v>
      </c>
      <c r="M634" s="82">
        <v>0</v>
      </c>
      <c r="N634" s="82">
        <f>L634+M634</f>
        <v>60</v>
      </c>
      <c r="O634" s="9">
        <f>F634*0.15+H634*0.6+K634*0.1+N634*0.15</f>
        <v>74.495999999999995</v>
      </c>
      <c r="P634" s="51"/>
      <c r="Q634" s="51"/>
    </row>
    <row r="635" spans="1:17">
      <c r="A635" s="11">
        <v>632</v>
      </c>
      <c r="B635" s="21">
        <v>18130041624</v>
      </c>
      <c r="C635" s="21" t="s">
        <v>620</v>
      </c>
      <c r="D635" s="5">
        <v>100</v>
      </c>
      <c r="E635" s="5">
        <v>0</v>
      </c>
      <c r="F635" s="6">
        <v>100</v>
      </c>
      <c r="G635" s="22">
        <v>2.4140000000000001</v>
      </c>
      <c r="H635" s="36">
        <f>SUM(G635+5)*10</f>
        <v>74.14</v>
      </c>
      <c r="I635" s="5">
        <v>60</v>
      </c>
      <c r="J635" s="5">
        <v>0</v>
      </c>
      <c r="K635" s="5">
        <f>SUM(I635+J635)</f>
        <v>60</v>
      </c>
      <c r="L635" s="5">
        <v>60</v>
      </c>
      <c r="M635" s="5">
        <v>0</v>
      </c>
      <c r="N635" s="5">
        <f>SUM(L635+M635)</f>
        <v>60</v>
      </c>
      <c r="O635" s="17">
        <f>SUM(F635*0.15+H635*0.6+K635*0.1+N635*0.15)</f>
        <v>74.484000000000009</v>
      </c>
      <c r="P635" s="51"/>
      <c r="Q635" s="51"/>
    </row>
    <row r="636" spans="1:17">
      <c r="A636" s="11">
        <v>633</v>
      </c>
      <c r="B636" s="32">
        <v>181300413</v>
      </c>
      <c r="C636" s="32" t="s">
        <v>507</v>
      </c>
      <c r="D636" s="82">
        <v>100</v>
      </c>
      <c r="E636" s="82">
        <v>0</v>
      </c>
      <c r="F636" s="8">
        <v>100</v>
      </c>
      <c r="G636" s="33">
        <v>2.4119999999999999</v>
      </c>
      <c r="H636" s="9">
        <f t="shared" ref="H636:H644" si="22">(G636+5)*10</f>
        <v>74.12</v>
      </c>
      <c r="I636" s="82">
        <v>60</v>
      </c>
      <c r="J636" s="82">
        <v>0</v>
      </c>
      <c r="K636" s="82">
        <f>(I636+J636)</f>
        <v>60</v>
      </c>
      <c r="L636" s="82">
        <v>60</v>
      </c>
      <c r="M636" s="82">
        <v>0</v>
      </c>
      <c r="N636" s="82">
        <f>(L636+M636)</f>
        <v>60</v>
      </c>
      <c r="O636" s="9">
        <f>N636*0.15+F636*0.15+H636*0.6+K636*0.1</f>
        <v>74.472000000000008</v>
      </c>
      <c r="P636" s="51"/>
      <c r="Q636" s="51"/>
    </row>
    <row r="637" spans="1:17">
      <c r="A637" s="11">
        <v>634</v>
      </c>
      <c r="B637" s="6">
        <v>1813004323</v>
      </c>
      <c r="C637" s="47" t="s">
        <v>95</v>
      </c>
      <c r="D637" s="6">
        <v>100</v>
      </c>
      <c r="E637" s="6">
        <v>0</v>
      </c>
      <c r="F637" s="6">
        <v>100</v>
      </c>
      <c r="G637" s="6">
        <v>2.31</v>
      </c>
      <c r="H637" s="6">
        <f t="shared" si="22"/>
        <v>73.100000000000009</v>
      </c>
      <c r="I637" s="6">
        <v>60</v>
      </c>
      <c r="J637" s="6">
        <v>0</v>
      </c>
      <c r="K637" s="6">
        <v>60</v>
      </c>
      <c r="L637" s="6">
        <v>60</v>
      </c>
      <c r="M637" s="6">
        <v>4</v>
      </c>
      <c r="N637" s="6">
        <v>64</v>
      </c>
      <c r="O637" s="7">
        <f>F637*0.15+H637*0.6+K637*0.1+N637*0.15</f>
        <v>74.460000000000008</v>
      </c>
      <c r="P637" s="51"/>
      <c r="Q637" s="51"/>
    </row>
    <row r="638" spans="1:17">
      <c r="A638" s="11">
        <v>635</v>
      </c>
      <c r="B638" s="28">
        <v>18130041538</v>
      </c>
      <c r="C638" s="28" t="s">
        <v>591</v>
      </c>
      <c r="D638" s="5">
        <v>100</v>
      </c>
      <c r="E638" s="5">
        <v>0</v>
      </c>
      <c r="F638" s="6">
        <f>D638-E638</f>
        <v>100</v>
      </c>
      <c r="G638" s="17">
        <v>2.3570000000000002</v>
      </c>
      <c r="H638" s="17">
        <f t="shared" si="22"/>
        <v>73.570000000000007</v>
      </c>
      <c r="I638" s="5">
        <v>60</v>
      </c>
      <c r="J638" s="5">
        <v>0</v>
      </c>
      <c r="K638" s="5">
        <f>I638+J638</f>
        <v>60</v>
      </c>
      <c r="L638" s="5">
        <v>60</v>
      </c>
      <c r="M638" s="5">
        <v>2</v>
      </c>
      <c r="N638" s="5">
        <f>L638+M638</f>
        <v>62</v>
      </c>
      <c r="O638" s="7">
        <f>F638*0.15+H638*0.6+K638*0.1+N638*0.15</f>
        <v>74.441999999999993</v>
      </c>
      <c r="P638" s="51"/>
      <c r="Q638" s="51"/>
    </row>
    <row r="639" spans="1:17">
      <c r="A639" s="11">
        <v>636</v>
      </c>
      <c r="B639" s="1">
        <v>18130041737</v>
      </c>
      <c r="C639" s="1" t="s">
        <v>670</v>
      </c>
      <c r="D639" s="5">
        <v>100</v>
      </c>
      <c r="E639" s="23">
        <v>0</v>
      </c>
      <c r="F639" s="6">
        <v>100</v>
      </c>
      <c r="G639" s="41">
        <v>2.4049999999999998</v>
      </c>
      <c r="H639" s="41">
        <f t="shared" si="22"/>
        <v>74.05</v>
      </c>
      <c r="I639" s="5">
        <v>60</v>
      </c>
      <c r="J639" s="23">
        <v>0</v>
      </c>
      <c r="K639" s="5">
        <v>60</v>
      </c>
      <c r="L639" s="5">
        <v>60</v>
      </c>
      <c r="M639" s="5">
        <v>0</v>
      </c>
      <c r="N639" s="5">
        <f>L639+M639</f>
        <v>60</v>
      </c>
      <c r="O639" s="7">
        <f>F639*0.15+H639*0.6+K639*0.1+N639*0.15</f>
        <v>74.430000000000007</v>
      </c>
      <c r="P639" s="51"/>
      <c r="Q639" s="51"/>
    </row>
    <row r="640" spans="1:17">
      <c r="A640" s="11">
        <v>637</v>
      </c>
      <c r="B640" s="5">
        <v>1813004727</v>
      </c>
      <c r="C640" s="5" t="s">
        <v>267</v>
      </c>
      <c r="D640" s="5">
        <v>100</v>
      </c>
      <c r="E640" s="5">
        <v>0</v>
      </c>
      <c r="F640" s="5">
        <v>100</v>
      </c>
      <c r="G640" s="5">
        <v>2.302</v>
      </c>
      <c r="H640" s="5">
        <f t="shared" si="22"/>
        <v>73.02</v>
      </c>
      <c r="I640" s="5">
        <v>60</v>
      </c>
      <c r="J640" s="5">
        <v>0</v>
      </c>
      <c r="K640" s="5">
        <v>60</v>
      </c>
      <c r="L640" s="5">
        <v>60</v>
      </c>
      <c r="M640" s="5">
        <v>4</v>
      </c>
      <c r="N640" s="5">
        <v>64</v>
      </c>
      <c r="O640" s="7">
        <f>F640*0.15+H640*0.6+K640*0.1+N640*0.15</f>
        <v>74.411999999999992</v>
      </c>
      <c r="P640" s="51"/>
      <c r="Q640" s="51"/>
    </row>
    <row r="641" spans="1:17">
      <c r="A641" s="11">
        <v>638</v>
      </c>
      <c r="B641" s="48">
        <v>1813004422</v>
      </c>
      <c r="C641" s="51" t="s">
        <v>138</v>
      </c>
      <c r="D641" s="82">
        <v>100</v>
      </c>
      <c r="E641" s="82">
        <v>0</v>
      </c>
      <c r="F641" s="8">
        <f>D641-E641</f>
        <v>100</v>
      </c>
      <c r="G641" s="52">
        <v>2.4009999999999998</v>
      </c>
      <c r="H641" s="82">
        <f t="shared" si="22"/>
        <v>74.009999999999991</v>
      </c>
      <c r="I641" s="82">
        <v>60</v>
      </c>
      <c r="J641" s="82">
        <v>0</v>
      </c>
      <c r="K641" s="82">
        <f>I641+J641</f>
        <v>60</v>
      </c>
      <c r="L641" s="82">
        <v>60</v>
      </c>
      <c r="M641" s="82">
        <v>0</v>
      </c>
      <c r="N641" s="82">
        <f>L641+M641</f>
        <v>60</v>
      </c>
      <c r="O641" s="16">
        <f>(F641*0.15)+(H641*0.6)+(K641*0.1)+(N641*0.15)</f>
        <v>74.405999999999992</v>
      </c>
      <c r="P641" s="51"/>
      <c r="Q641" s="51"/>
    </row>
    <row r="642" spans="1:17">
      <c r="A642" s="11">
        <v>639</v>
      </c>
      <c r="B642" s="6">
        <v>1813004325</v>
      </c>
      <c r="C642" s="47" t="s">
        <v>97</v>
      </c>
      <c r="D642" s="6">
        <v>100</v>
      </c>
      <c r="E642" s="6">
        <v>0</v>
      </c>
      <c r="F642" s="6">
        <v>100</v>
      </c>
      <c r="G642" s="6">
        <v>2.4</v>
      </c>
      <c r="H642" s="6">
        <f t="shared" si="22"/>
        <v>74</v>
      </c>
      <c r="I642" s="6">
        <v>60</v>
      </c>
      <c r="J642" s="6">
        <v>0</v>
      </c>
      <c r="K642" s="6">
        <v>60</v>
      </c>
      <c r="L642" s="6">
        <v>60</v>
      </c>
      <c r="M642" s="6">
        <v>0</v>
      </c>
      <c r="N642" s="6">
        <v>60</v>
      </c>
      <c r="O642" s="7">
        <f>F642*0.15+H642*0.6+K642*0.1+N642*0.15</f>
        <v>74.400000000000006</v>
      </c>
      <c r="P642" s="51"/>
      <c r="Q642" s="51"/>
    </row>
    <row r="643" spans="1:17">
      <c r="A643" s="11">
        <v>640</v>
      </c>
      <c r="B643" s="5">
        <v>18130041033</v>
      </c>
      <c r="C643" s="5" t="s">
        <v>395</v>
      </c>
      <c r="D643" s="5">
        <v>100</v>
      </c>
      <c r="E643" s="5">
        <v>0</v>
      </c>
      <c r="F643" s="5">
        <v>100</v>
      </c>
      <c r="G643" s="5">
        <v>2.4</v>
      </c>
      <c r="H643" s="5">
        <f t="shared" si="22"/>
        <v>74</v>
      </c>
      <c r="I643" s="5">
        <v>60</v>
      </c>
      <c r="J643" s="5">
        <v>0</v>
      </c>
      <c r="K643" s="5">
        <f>I643+J643</f>
        <v>60</v>
      </c>
      <c r="L643" s="5">
        <v>60</v>
      </c>
      <c r="M643" s="5">
        <v>0</v>
      </c>
      <c r="N643" s="5">
        <f>L643+M643</f>
        <v>60</v>
      </c>
      <c r="O643" s="7">
        <f>F643*15%+H643*60%+K643*10%+N643*15%</f>
        <v>74.400000000000006</v>
      </c>
      <c r="P643" s="51"/>
      <c r="Q643" s="51"/>
    </row>
    <row r="644" spans="1:17">
      <c r="A644" s="11">
        <v>641</v>
      </c>
      <c r="B644" s="32">
        <v>18130041537</v>
      </c>
      <c r="C644" s="32" t="s">
        <v>590</v>
      </c>
      <c r="D644" s="82">
        <v>100</v>
      </c>
      <c r="E644" s="82">
        <v>0</v>
      </c>
      <c r="F644" s="8">
        <f>D644-E644</f>
        <v>100</v>
      </c>
      <c r="G644" s="16">
        <v>2.3450000000000002</v>
      </c>
      <c r="H644" s="16">
        <f t="shared" si="22"/>
        <v>73.45</v>
      </c>
      <c r="I644" s="82">
        <v>60</v>
      </c>
      <c r="J644" s="82">
        <v>0</v>
      </c>
      <c r="K644" s="82">
        <f>I644+J644</f>
        <v>60</v>
      </c>
      <c r="L644" s="82">
        <v>60</v>
      </c>
      <c r="M644" s="82">
        <v>2</v>
      </c>
      <c r="N644" s="82">
        <f>L644+M644</f>
        <v>62</v>
      </c>
      <c r="O644" s="9">
        <f>F644*0.15+H644*0.6+K644*0.1+N644*0.15</f>
        <v>74.36999999999999</v>
      </c>
      <c r="P644" s="51"/>
      <c r="Q644" s="51"/>
    </row>
    <row r="645" spans="1:17">
      <c r="A645" s="11">
        <v>642</v>
      </c>
      <c r="B645" s="57">
        <v>18130041218</v>
      </c>
      <c r="C645" s="62" t="s">
        <v>705</v>
      </c>
      <c r="D645" s="5">
        <v>100</v>
      </c>
      <c r="E645" s="5">
        <v>0</v>
      </c>
      <c r="F645" s="6">
        <f>(D645-E645)*0.15</f>
        <v>15</v>
      </c>
      <c r="G645" s="68">
        <v>2.39</v>
      </c>
      <c r="H645" s="5">
        <f>(G645+5)*6</f>
        <v>44.34</v>
      </c>
      <c r="I645" s="5">
        <v>60</v>
      </c>
      <c r="J645" s="5">
        <v>0</v>
      </c>
      <c r="K645" s="5">
        <f>(I645+J645)*0.1</f>
        <v>6</v>
      </c>
      <c r="L645" s="5">
        <v>60</v>
      </c>
      <c r="M645" s="5">
        <v>0</v>
      </c>
      <c r="N645" s="5">
        <f>(L645+M645)*0.15</f>
        <v>9</v>
      </c>
      <c r="O645" s="7">
        <f>F645+H645+K645+N645</f>
        <v>74.34</v>
      </c>
      <c r="P645" s="51"/>
      <c r="Q645" s="51"/>
    </row>
    <row r="646" spans="1:17">
      <c r="A646" s="11">
        <v>643</v>
      </c>
      <c r="B646" s="61">
        <v>18130041235</v>
      </c>
      <c r="C646" s="64" t="s">
        <v>719</v>
      </c>
      <c r="D646" s="5">
        <v>100</v>
      </c>
      <c r="E646" s="5">
        <v>0</v>
      </c>
      <c r="F646" s="6">
        <f>(D646-E646)*0.15</f>
        <v>15</v>
      </c>
      <c r="G646" s="68">
        <v>2.39</v>
      </c>
      <c r="H646" s="5">
        <f>(G646+5)*6</f>
        <v>44.34</v>
      </c>
      <c r="I646" s="5">
        <v>60</v>
      </c>
      <c r="J646" s="5">
        <v>0</v>
      </c>
      <c r="K646" s="5">
        <f>(I646+J646)*0.1</f>
        <v>6</v>
      </c>
      <c r="L646" s="5">
        <v>60</v>
      </c>
      <c r="M646" s="5">
        <v>0</v>
      </c>
      <c r="N646" s="5">
        <f>(L646+M646)*0.15</f>
        <v>9</v>
      </c>
      <c r="O646" s="7">
        <f>F646+H646+K646+N646</f>
        <v>74.34</v>
      </c>
      <c r="P646" s="51"/>
      <c r="Q646" s="51"/>
    </row>
    <row r="647" spans="1:17">
      <c r="A647" s="11">
        <v>644</v>
      </c>
      <c r="B647" s="25">
        <v>181300413</v>
      </c>
      <c r="C647" s="25" t="s">
        <v>508</v>
      </c>
      <c r="D647" s="82">
        <v>100</v>
      </c>
      <c r="E647" s="82">
        <v>0</v>
      </c>
      <c r="F647" s="8">
        <v>100</v>
      </c>
      <c r="G647" s="33">
        <v>2.3889999999999998</v>
      </c>
      <c r="H647" s="9">
        <f>(G647+5)*10</f>
        <v>73.889999999999986</v>
      </c>
      <c r="I647" s="82">
        <v>60</v>
      </c>
      <c r="J647" s="82">
        <v>0</v>
      </c>
      <c r="K647" s="82">
        <f>(I647+J647)</f>
        <v>60</v>
      </c>
      <c r="L647" s="82">
        <v>60</v>
      </c>
      <c r="M647" s="82">
        <v>0</v>
      </c>
      <c r="N647" s="82">
        <f>(L647+M647)</f>
        <v>60</v>
      </c>
      <c r="O647" s="9">
        <f>N647*0.15+F647*0.15+H647*0.6+K647*0.1</f>
        <v>74.333999999999989</v>
      </c>
      <c r="P647" s="51"/>
      <c r="Q647" s="51"/>
    </row>
    <row r="648" spans="1:17">
      <c r="A648" s="11">
        <v>645</v>
      </c>
      <c r="B648" s="32">
        <v>18130041528</v>
      </c>
      <c r="C648" s="32" t="s">
        <v>582</v>
      </c>
      <c r="D648" s="82">
        <v>100</v>
      </c>
      <c r="E648" s="82">
        <v>0</v>
      </c>
      <c r="F648" s="8">
        <f>D648-E648</f>
        <v>100</v>
      </c>
      <c r="G648" s="16">
        <v>2.3370000000000002</v>
      </c>
      <c r="H648" s="16">
        <f>(G648+5)*10</f>
        <v>73.37</v>
      </c>
      <c r="I648" s="82">
        <v>60</v>
      </c>
      <c r="J648" s="82">
        <v>0</v>
      </c>
      <c r="K648" s="82">
        <f>I648+J648</f>
        <v>60</v>
      </c>
      <c r="L648" s="82">
        <v>60</v>
      </c>
      <c r="M648" s="82">
        <v>2</v>
      </c>
      <c r="N648" s="82">
        <f>L648+M648</f>
        <v>62</v>
      </c>
      <c r="O648" s="9">
        <f>F648*0.15+H648*0.6+K648*0.1+N648*0.15</f>
        <v>74.321999999999989</v>
      </c>
      <c r="P648" s="51"/>
      <c r="Q648" s="51"/>
    </row>
    <row r="649" spans="1:17">
      <c r="A649" s="11">
        <v>646</v>
      </c>
      <c r="B649" s="54">
        <v>1813004807</v>
      </c>
      <c r="C649" s="54" t="s">
        <v>294</v>
      </c>
      <c r="D649" s="82">
        <v>100</v>
      </c>
      <c r="E649" s="82">
        <v>0</v>
      </c>
      <c r="F649" s="8">
        <f>D649-E649</f>
        <v>100</v>
      </c>
      <c r="G649" s="20">
        <v>2.383</v>
      </c>
      <c r="H649" s="82">
        <f>(G649+5)*10</f>
        <v>73.83</v>
      </c>
      <c r="I649" s="82">
        <v>60</v>
      </c>
      <c r="J649" s="82">
        <v>0</v>
      </c>
      <c r="K649" s="82">
        <f>I649+J649</f>
        <v>60</v>
      </c>
      <c r="L649" s="82">
        <v>60</v>
      </c>
      <c r="M649" s="82"/>
      <c r="N649" s="82">
        <f>L649+M649</f>
        <v>60</v>
      </c>
      <c r="O649" s="9">
        <f>F649*0.15+H649*0.6+K649*0.1+N649*0.15</f>
        <v>74.298000000000002</v>
      </c>
      <c r="P649" s="51"/>
      <c r="Q649" s="51"/>
    </row>
    <row r="650" spans="1:17">
      <c r="A650" s="11">
        <v>647</v>
      </c>
      <c r="B650" s="1">
        <v>18130041713</v>
      </c>
      <c r="C650" s="1" t="s">
        <v>646</v>
      </c>
      <c r="D650" s="5">
        <v>100</v>
      </c>
      <c r="E650" s="23">
        <v>0</v>
      </c>
      <c r="F650" s="6">
        <v>100</v>
      </c>
      <c r="G650" s="41">
        <v>2.3809999999999998</v>
      </c>
      <c r="H650" s="41">
        <f>(G650+5)*10</f>
        <v>73.81</v>
      </c>
      <c r="I650" s="5">
        <v>60</v>
      </c>
      <c r="J650" s="23">
        <v>0</v>
      </c>
      <c r="K650" s="5">
        <v>60</v>
      </c>
      <c r="L650" s="5">
        <v>60</v>
      </c>
      <c r="M650" s="82">
        <v>0</v>
      </c>
      <c r="N650" s="5">
        <f>L650+M650</f>
        <v>60</v>
      </c>
      <c r="O650" s="7">
        <f>F650*0.15+H650*0.6+K650*0.1+N650*0.15</f>
        <v>74.286000000000001</v>
      </c>
      <c r="P650" s="51"/>
      <c r="Q650" s="51"/>
    </row>
    <row r="651" spans="1:17">
      <c r="A651" s="11">
        <v>648</v>
      </c>
      <c r="B651" s="19">
        <v>1813004540</v>
      </c>
      <c r="C651" s="15" t="s">
        <v>198</v>
      </c>
      <c r="D651" s="82">
        <v>100</v>
      </c>
      <c r="E651" s="82">
        <v>0</v>
      </c>
      <c r="F651" s="82">
        <v>100</v>
      </c>
      <c r="G651" s="20">
        <v>2.3780000000000001</v>
      </c>
      <c r="H651" s="82">
        <v>73.8</v>
      </c>
      <c r="I651" s="82">
        <v>60</v>
      </c>
      <c r="J651" s="82">
        <v>0</v>
      </c>
      <c r="K651" s="82">
        <v>60</v>
      </c>
      <c r="L651" s="82">
        <v>60</v>
      </c>
      <c r="M651" s="82">
        <v>0</v>
      </c>
      <c r="N651" s="82">
        <v>60</v>
      </c>
      <c r="O651" s="82">
        <f>N651*0.15+K651*0.1+H651*0.6+F651*0.15</f>
        <v>74.28</v>
      </c>
      <c r="P651" s="51"/>
      <c r="Q651" s="51"/>
    </row>
    <row r="652" spans="1:17">
      <c r="A652" s="11">
        <v>649</v>
      </c>
      <c r="B652" s="21">
        <v>1813004533</v>
      </c>
      <c r="C652" s="5" t="s">
        <v>192</v>
      </c>
      <c r="D652" s="5">
        <v>100</v>
      </c>
      <c r="E652" s="5">
        <v>0</v>
      </c>
      <c r="F652" s="5">
        <v>100</v>
      </c>
      <c r="G652" s="22">
        <v>2.3730000000000002</v>
      </c>
      <c r="H652" s="5">
        <v>73.7</v>
      </c>
      <c r="I652" s="5">
        <v>60</v>
      </c>
      <c r="J652" s="5">
        <v>0</v>
      </c>
      <c r="K652" s="5">
        <v>60</v>
      </c>
      <c r="L652" s="5">
        <v>60</v>
      </c>
      <c r="M652" s="5">
        <v>0</v>
      </c>
      <c r="N652" s="5">
        <v>60</v>
      </c>
      <c r="O652" s="82">
        <f>N652*0.15+K652*0.1+H652*0.6+F652*0.15</f>
        <v>74.22</v>
      </c>
      <c r="P652" s="51"/>
      <c r="Q652" s="51"/>
    </row>
    <row r="653" spans="1:17">
      <c r="A653" s="11">
        <v>650</v>
      </c>
      <c r="B653" s="60" t="s">
        <v>463</v>
      </c>
      <c r="C653" s="6" t="s">
        <v>464</v>
      </c>
      <c r="D653" s="6">
        <v>100</v>
      </c>
      <c r="E653" s="6">
        <v>0</v>
      </c>
      <c r="F653" s="6">
        <v>100</v>
      </c>
      <c r="G653" s="6">
        <v>2.37</v>
      </c>
      <c r="H653" s="6">
        <f>(G653+5)*10</f>
        <v>73.7</v>
      </c>
      <c r="I653" s="6">
        <v>60</v>
      </c>
      <c r="J653" s="6">
        <v>0</v>
      </c>
      <c r="K653" s="6">
        <v>60</v>
      </c>
      <c r="L653" s="6">
        <v>60</v>
      </c>
      <c r="M653" s="6">
        <v>0</v>
      </c>
      <c r="N653" s="6">
        <v>60</v>
      </c>
      <c r="O653" s="7">
        <f>N653*0.15+K653*0.1+H653*0.6+F653*0.15</f>
        <v>74.22</v>
      </c>
      <c r="P653" s="51"/>
      <c r="Q653" s="51"/>
    </row>
    <row r="654" spans="1:17">
      <c r="A654" s="11">
        <v>651</v>
      </c>
      <c r="B654" s="1">
        <v>18130041719</v>
      </c>
      <c r="C654" s="1" t="s">
        <v>652</v>
      </c>
      <c r="D654" s="5">
        <v>100</v>
      </c>
      <c r="E654" s="23">
        <v>0</v>
      </c>
      <c r="F654" s="6">
        <v>100</v>
      </c>
      <c r="G654" s="41">
        <v>2.3610000000000002</v>
      </c>
      <c r="H654" s="41">
        <f>(G654+5)*10</f>
        <v>73.610000000000014</v>
      </c>
      <c r="I654" s="5">
        <v>60</v>
      </c>
      <c r="J654" s="23">
        <v>0</v>
      </c>
      <c r="K654" s="5">
        <v>60</v>
      </c>
      <c r="L654" s="5">
        <v>60</v>
      </c>
      <c r="M654" s="82">
        <v>0</v>
      </c>
      <c r="N654" s="5">
        <f>L654+M654</f>
        <v>60</v>
      </c>
      <c r="O654" s="7">
        <f>F654*0.15+H654*0.6+K654*0.1+N654*0.15</f>
        <v>74.165999999999997</v>
      </c>
      <c r="P654" s="51"/>
      <c r="Q654" s="51"/>
    </row>
    <row r="655" spans="1:17">
      <c r="A655" s="11">
        <v>652</v>
      </c>
      <c r="B655" s="42">
        <v>1813004425</v>
      </c>
      <c r="C655" s="21" t="s">
        <v>140</v>
      </c>
      <c r="D655" s="5">
        <v>100</v>
      </c>
      <c r="E655" s="5">
        <v>0</v>
      </c>
      <c r="F655" s="6">
        <f>D655-E655</f>
        <v>100</v>
      </c>
      <c r="G655" s="50">
        <v>2.359</v>
      </c>
      <c r="H655" s="5">
        <f>(G655+5)*10</f>
        <v>73.59</v>
      </c>
      <c r="I655" s="5">
        <v>60</v>
      </c>
      <c r="J655" s="5">
        <v>0</v>
      </c>
      <c r="K655" s="5">
        <f>I655+J655</f>
        <v>60</v>
      </c>
      <c r="L655" s="5">
        <v>60</v>
      </c>
      <c r="M655" s="5">
        <v>0</v>
      </c>
      <c r="N655" s="5">
        <f>L655+M655</f>
        <v>60</v>
      </c>
      <c r="O655" s="17">
        <f>(F655*0.15)+(H655*0.6)+(K655*0.1)+(N655*0.15)</f>
        <v>74.153999999999996</v>
      </c>
      <c r="P655" s="51"/>
      <c r="Q655" s="51"/>
    </row>
    <row r="656" spans="1:17">
      <c r="A656" s="11">
        <v>653</v>
      </c>
      <c r="B656" s="81">
        <v>18130041627</v>
      </c>
      <c r="C656" s="19" t="s">
        <v>623</v>
      </c>
      <c r="D656" s="82">
        <v>100</v>
      </c>
      <c r="E656" s="82">
        <v>0</v>
      </c>
      <c r="F656" s="8">
        <v>100</v>
      </c>
      <c r="G656" s="67">
        <v>2.2559999999999998</v>
      </c>
      <c r="H656" s="35">
        <f>SUM(G656+5)*10</f>
        <v>72.56</v>
      </c>
      <c r="I656" s="82">
        <v>60</v>
      </c>
      <c r="J656" s="82">
        <v>0</v>
      </c>
      <c r="K656" s="82">
        <f>SUM(I656+J656)</f>
        <v>60</v>
      </c>
      <c r="L656" s="82">
        <v>60</v>
      </c>
      <c r="M656" s="82">
        <v>4</v>
      </c>
      <c r="N656" s="82">
        <f>SUM(L656+M656)</f>
        <v>64</v>
      </c>
      <c r="O656" s="16">
        <f>SUM(F656*0.15+H656*0.6+K656*0.1+N656*0.15)</f>
        <v>74.135999999999996</v>
      </c>
      <c r="P656" s="51"/>
      <c r="Q656" s="51"/>
    </row>
    <row r="657" spans="1:17">
      <c r="A657" s="11">
        <v>654</v>
      </c>
      <c r="B657" s="32">
        <v>181300413</v>
      </c>
      <c r="C657" s="32" t="s">
        <v>509</v>
      </c>
      <c r="D657" s="82">
        <v>100</v>
      </c>
      <c r="E657" s="82">
        <v>0</v>
      </c>
      <c r="F657" s="8">
        <v>100</v>
      </c>
      <c r="G657" s="33">
        <v>2.2490000000000001</v>
      </c>
      <c r="H657" s="9">
        <f t="shared" ref="H657:H663" si="23">(G657+5)*10</f>
        <v>72.490000000000009</v>
      </c>
      <c r="I657" s="82">
        <v>60</v>
      </c>
      <c r="J657" s="82">
        <v>0</v>
      </c>
      <c r="K657" s="82">
        <f>(I657+J657)</f>
        <v>60</v>
      </c>
      <c r="L657" s="82">
        <v>60</v>
      </c>
      <c r="M657" s="82">
        <v>4</v>
      </c>
      <c r="N657" s="82">
        <f>(L657+M657)</f>
        <v>64</v>
      </c>
      <c r="O657" s="9">
        <f>N657*0.15+F657*0.15+H657*0.6+K657*0.1</f>
        <v>74.094000000000008</v>
      </c>
      <c r="P657" s="51"/>
      <c r="Q657" s="51"/>
    </row>
    <row r="658" spans="1:17">
      <c r="A658" s="11">
        <v>655</v>
      </c>
      <c r="B658" s="6">
        <v>1813004324</v>
      </c>
      <c r="C658" s="6" t="s">
        <v>96</v>
      </c>
      <c r="D658" s="6">
        <v>100</v>
      </c>
      <c r="E658" s="6">
        <v>0</v>
      </c>
      <c r="F658" s="6">
        <v>100</v>
      </c>
      <c r="G658" s="6">
        <v>2.2400000000000002</v>
      </c>
      <c r="H658" s="6">
        <f t="shared" si="23"/>
        <v>72.400000000000006</v>
      </c>
      <c r="I658" s="6">
        <v>60</v>
      </c>
      <c r="J658" s="6">
        <v>0</v>
      </c>
      <c r="K658" s="6">
        <v>60</v>
      </c>
      <c r="L658" s="6">
        <v>60</v>
      </c>
      <c r="M658" s="6">
        <v>0</v>
      </c>
      <c r="N658" s="6">
        <v>64</v>
      </c>
      <c r="O658" s="7">
        <f>F658*0.15+H658*0.6+K658*0.1+N658*0.15</f>
        <v>74.039999999999992</v>
      </c>
      <c r="P658" s="51"/>
      <c r="Q658" s="51"/>
    </row>
    <row r="659" spans="1:17">
      <c r="A659" s="11">
        <v>656</v>
      </c>
      <c r="B659" s="6">
        <v>1813004342</v>
      </c>
      <c r="C659" s="47" t="s">
        <v>113</v>
      </c>
      <c r="D659" s="6">
        <v>100</v>
      </c>
      <c r="E659" s="6">
        <v>0</v>
      </c>
      <c r="F659" s="6">
        <v>100</v>
      </c>
      <c r="G659" s="6">
        <v>2.34</v>
      </c>
      <c r="H659" s="6">
        <f t="shared" si="23"/>
        <v>73.400000000000006</v>
      </c>
      <c r="I659" s="6">
        <v>60</v>
      </c>
      <c r="J659" s="6">
        <v>0</v>
      </c>
      <c r="K659" s="6">
        <v>60</v>
      </c>
      <c r="L659" s="6">
        <v>60</v>
      </c>
      <c r="M659" s="6">
        <v>0</v>
      </c>
      <c r="N659" s="6">
        <v>60</v>
      </c>
      <c r="O659" s="7">
        <f>F659*0.15+H659*0.6+K659*0.1+N659*0.15</f>
        <v>74.039999999999992</v>
      </c>
      <c r="P659" s="51"/>
      <c r="Q659" s="51"/>
    </row>
    <row r="660" spans="1:17">
      <c r="A660" s="11">
        <v>657</v>
      </c>
      <c r="B660" s="48">
        <v>1813004441</v>
      </c>
      <c r="C660" s="51" t="s">
        <v>156</v>
      </c>
      <c r="D660" s="82">
        <v>100</v>
      </c>
      <c r="E660" s="82">
        <v>0</v>
      </c>
      <c r="F660" s="8">
        <f>D660-E660</f>
        <v>100</v>
      </c>
      <c r="G660" s="52">
        <v>2.335</v>
      </c>
      <c r="H660" s="82">
        <f t="shared" si="23"/>
        <v>73.349999999999994</v>
      </c>
      <c r="I660" s="82">
        <v>60</v>
      </c>
      <c r="J660" s="82">
        <v>0</v>
      </c>
      <c r="K660" s="82">
        <f>I660+J660</f>
        <v>60</v>
      </c>
      <c r="L660" s="82">
        <v>60</v>
      </c>
      <c r="M660" s="82">
        <v>0</v>
      </c>
      <c r="N660" s="82">
        <f>L660+M660</f>
        <v>60</v>
      </c>
      <c r="O660" s="16">
        <f>(F660*0.15)+(H660*0.6)+(K660*0.1)+(N660*0.15)</f>
        <v>74.009999999999991</v>
      </c>
      <c r="P660" s="51"/>
      <c r="Q660" s="51"/>
    </row>
    <row r="661" spans="1:17">
      <c r="A661" s="11">
        <v>658</v>
      </c>
      <c r="B661" s="5">
        <v>1813004741</v>
      </c>
      <c r="C661" s="5" t="s">
        <v>279</v>
      </c>
      <c r="D661" s="5">
        <v>100</v>
      </c>
      <c r="E661" s="5">
        <v>0</v>
      </c>
      <c r="F661" s="5">
        <v>100</v>
      </c>
      <c r="G661" s="5">
        <v>2.335</v>
      </c>
      <c r="H661" s="5">
        <f t="shared" si="23"/>
        <v>73.349999999999994</v>
      </c>
      <c r="I661" s="5">
        <v>60</v>
      </c>
      <c r="J661" s="5">
        <v>0</v>
      </c>
      <c r="K661" s="5">
        <v>60</v>
      </c>
      <c r="L661" s="5">
        <v>60</v>
      </c>
      <c r="M661" s="5">
        <v>0</v>
      </c>
      <c r="N661" s="5">
        <v>60</v>
      </c>
      <c r="O661" s="7">
        <f>F661*0.15+H661*0.6+K661*0.1+N661*0.15</f>
        <v>74.009999999999991</v>
      </c>
      <c r="P661" s="51"/>
      <c r="Q661" s="51"/>
    </row>
    <row r="662" spans="1:17">
      <c r="A662" s="11">
        <v>659</v>
      </c>
      <c r="B662" s="5">
        <v>1813004742</v>
      </c>
      <c r="C662" s="5" t="s">
        <v>280</v>
      </c>
      <c r="D662" s="5">
        <v>100</v>
      </c>
      <c r="E662" s="5">
        <v>0</v>
      </c>
      <c r="F662" s="5">
        <v>100</v>
      </c>
      <c r="G662" s="5">
        <v>2.335</v>
      </c>
      <c r="H662" s="5">
        <f t="shared" si="23"/>
        <v>73.349999999999994</v>
      </c>
      <c r="I662" s="5">
        <v>60</v>
      </c>
      <c r="J662" s="5">
        <v>0</v>
      </c>
      <c r="K662" s="5">
        <v>60</v>
      </c>
      <c r="L662" s="5">
        <v>60</v>
      </c>
      <c r="M662" s="5">
        <v>0</v>
      </c>
      <c r="N662" s="5">
        <v>60</v>
      </c>
      <c r="O662" s="7">
        <f>F662*0.15+H662*0.6+K662*0.1+N662*0.15</f>
        <v>74.009999999999991</v>
      </c>
      <c r="P662" s="51"/>
      <c r="Q662" s="51"/>
    </row>
    <row r="663" spans="1:17">
      <c r="A663" s="11">
        <v>660</v>
      </c>
      <c r="B663" s="6">
        <v>1813004326</v>
      </c>
      <c r="C663" s="47" t="s">
        <v>98</v>
      </c>
      <c r="D663" s="6">
        <v>100</v>
      </c>
      <c r="E663" s="6">
        <v>0</v>
      </c>
      <c r="F663" s="6">
        <v>100</v>
      </c>
      <c r="G663" s="6">
        <v>2.23</v>
      </c>
      <c r="H663" s="6">
        <f t="shared" si="23"/>
        <v>72.300000000000011</v>
      </c>
      <c r="I663" s="6">
        <v>60</v>
      </c>
      <c r="J663" s="6">
        <v>0</v>
      </c>
      <c r="K663" s="6">
        <v>60</v>
      </c>
      <c r="L663" s="6">
        <v>60</v>
      </c>
      <c r="M663" s="6">
        <v>4</v>
      </c>
      <c r="N663" s="6">
        <v>64</v>
      </c>
      <c r="O663" s="7">
        <f>F663*0.15+H663*0.6+K663*0.1+N663*0.15</f>
        <v>73.97999999999999</v>
      </c>
      <c r="P663" s="51"/>
      <c r="Q663" s="51"/>
    </row>
    <row r="664" spans="1:17">
      <c r="A664" s="11">
        <v>661</v>
      </c>
      <c r="B664" s="21">
        <v>1813004920</v>
      </c>
      <c r="C664" s="21" t="s">
        <v>347</v>
      </c>
      <c r="D664" s="5">
        <v>100</v>
      </c>
      <c r="E664" s="5">
        <v>0</v>
      </c>
      <c r="F664" s="6">
        <v>100</v>
      </c>
      <c r="G664" s="7">
        <v>2.3279999999999998</v>
      </c>
      <c r="H664" s="5">
        <f>50+G664*10</f>
        <v>73.28</v>
      </c>
      <c r="I664" s="5">
        <v>60</v>
      </c>
      <c r="J664" s="5">
        <v>0</v>
      </c>
      <c r="K664" s="5">
        <v>60</v>
      </c>
      <c r="L664" s="5">
        <v>60</v>
      </c>
      <c r="M664" s="5">
        <v>0</v>
      </c>
      <c r="N664" s="5">
        <f>L664+M664</f>
        <v>60</v>
      </c>
      <c r="O664" s="7">
        <f>F664*0.15+H664*0.6+K664*0.1+N664*0.15</f>
        <v>73.967999999999989</v>
      </c>
      <c r="P664" s="51"/>
      <c r="Q664" s="51"/>
    </row>
    <row r="665" spans="1:17">
      <c r="A665" s="11">
        <v>662</v>
      </c>
      <c r="B665" s="21">
        <v>18130041622</v>
      </c>
      <c r="C665" s="21" t="s">
        <v>618</v>
      </c>
      <c r="D665" s="5">
        <v>100</v>
      </c>
      <c r="E665" s="5">
        <v>0</v>
      </c>
      <c r="F665" s="6">
        <v>100</v>
      </c>
      <c r="G665" s="22">
        <v>2.327</v>
      </c>
      <c r="H665" s="36">
        <f>SUM(G665+5)*10</f>
        <v>73.27</v>
      </c>
      <c r="I665" s="5">
        <v>60</v>
      </c>
      <c r="J665" s="5">
        <v>0</v>
      </c>
      <c r="K665" s="5">
        <f>SUM(I665+J665)</f>
        <v>60</v>
      </c>
      <c r="L665" s="5">
        <v>60</v>
      </c>
      <c r="M665" s="5">
        <v>0</v>
      </c>
      <c r="N665" s="5">
        <f>SUM(L665+M665)</f>
        <v>60</v>
      </c>
      <c r="O665" s="17">
        <f>SUM(F665*0.15+H665*0.6+K665*0.1+N665*0.15)</f>
        <v>73.961999999999989</v>
      </c>
      <c r="P665" s="51"/>
      <c r="Q665" s="51"/>
    </row>
    <row r="666" spans="1:17">
      <c r="A666" s="11">
        <v>663</v>
      </c>
      <c r="B666" s="11">
        <v>18130041133</v>
      </c>
      <c r="C666" s="11" t="s">
        <v>452</v>
      </c>
      <c r="D666" s="37">
        <v>100</v>
      </c>
      <c r="E666" s="37">
        <v>0</v>
      </c>
      <c r="F666" s="37">
        <v>100</v>
      </c>
      <c r="G666" s="37">
        <v>2.3199999999999998</v>
      </c>
      <c r="H666" s="37">
        <v>73.2</v>
      </c>
      <c r="I666" s="37">
        <v>60</v>
      </c>
      <c r="J666" s="37">
        <v>0</v>
      </c>
      <c r="K666" s="37">
        <v>60</v>
      </c>
      <c r="L666" s="37">
        <v>60</v>
      </c>
      <c r="M666" s="37">
        <v>0</v>
      </c>
      <c r="N666" s="37">
        <v>60</v>
      </c>
      <c r="O666" s="12">
        <f>N666*0.15+K666*0.1+H666*0.6+F666*0.15</f>
        <v>73.92</v>
      </c>
      <c r="P666" s="51"/>
      <c r="Q666" s="51"/>
    </row>
    <row r="667" spans="1:17">
      <c r="A667" s="11">
        <v>664</v>
      </c>
      <c r="B667" s="59">
        <v>18130041213</v>
      </c>
      <c r="C667" s="59" t="s">
        <v>700</v>
      </c>
      <c r="D667" s="23">
        <v>100</v>
      </c>
      <c r="E667" s="23">
        <v>0</v>
      </c>
      <c r="F667" s="37">
        <f>(D667-E667)*0.15</f>
        <v>15</v>
      </c>
      <c r="G667" s="71">
        <v>2.3199999999999998</v>
      </c>
      <c r="H667" s="23">
        <f>(G667+5)*6</f>
        <v>43.92</v>
      </c>
      <c r="I667" s="23">
        <v>60</v>
      </c>
      <c r="J667" s="23">
        <v>0</v>
      </c>
      <c r="K667" s="23">
        <f>(I667+J667)*0.1</f>
        <v>6</v>
      </c>
      <c r="L667" s="23">
        <v>60</v>
      </c>
      <c r="M667" s="23">
        <v>0</v>
      </c>
      <c r="N667" s="23">
        <f>(L667+M667)*0.15</f>
        <v>9</v>
      </c>
      <c r="O667" s="31">
        <f>F667+H667+K667+N667</f>
        <v>73.92</v>
      </c>
      <c r="P667" s="51"/>
      <c r="Q667" s="51"/>
    </row>
    <row r="668" spans="1:17">
      <c r="A668" s="11">
        <v>665</v>
      </c>
      <c r="B668" s="2">
        <v>18130041404</v>
      </c>
      <c r="C668" s="2" t="s">
        <v>521</v>
      </c>
      <c r="D668" s="21">
        <v>60</v>
      </c>
      <c r="E668" s="5">
        <v>0</v>
      </c>
      <c r="F668" s="6">
        <v>15</v>
      </c>
      <c r="G668" s="22">
        <v>2.319</v>
      </c>
      <c r="H668" s="17">
        <f>(G668+5)*10*0.6</f>
        <v>43.913999999999994</v>
      </c>
      <c r="I668" s="5">
        <v>60</v>
      </c>
      <c r="J668" s="5">
        <v>0</v>
      </c>
      <c r="K668" s="5">
        <f>(I668+J668)*0.1</f>
        <v>6</v>
      </c>
      <c r="L668" s="5">
        <v>60</v>
      </c>
      <c r="M668" s="5"/>
      <c r="N668" s="5">
        <f>(L668+M668)*0.15</f>
        <v>9</v>
      </c>
      <c r="O668" s="7">
        <f>F668+H668+K668+N668</f>
        <v>73.913999999999987</v>
      </c>
      <c r="P668" s="51"/>
      <c r="Q668" s="51"/>
    </row>
    <row r="669" spans="1:17">
      <c r="A669" s="11">
        <v>666</v>
      </c>
      <c r="B669" s="32">
        <v>181300413</v>
      </c>
      <c r="C669" s="25" t="s">
        <v>510</v>
      </c>
      <c r="D669" s="82">
        <v>100</v>
      </c>
      <c r="E669" s="82">
        <v>0</v>
      </c>
      <c r="F669" s="8">
        <v>100</v>
      </c>
      <c r="G669" s="33">
        <v>2.3140000000000001</v>
      </c>
      <c r="H669" s="9">
        <f>(G669+5)*10</f>
        <v>73.14</v>
      </c>
      <c r="I669" s="82">
        <v>60</v>
      </c>
      <c r="J669" s="82">
        <v>0</v>
      </c>
      <c r="K669" s="82">
        <f>(I669+J669)</f>
        <v>60</v>
      </c>
      <c r="L669" s="82">
        <v>60</v>
      </c>
      <c r="M669" s="82">
        <v>0</v>
      </c>
      <c r="N669" s="82">
        <f>(L669+M669)</f>
        <v>60</v>
      </c>
      <c r="O669" s="9">
        <f>N669*0.15+F669*0.15+H669*0.6+K669*0.1</f>
        <v>73.884</v>
      </c>
      <c r="P669" s="51"/>
      <c r="Q669" s="51"/>
    </row>
    <row r="670" spans="1:17">
      <c r="A670" s="11">
        <v>667</v>
      </c>
      <c r="B670" s="54">
        <v>18130041441</v>
      </c>
      <c r="C670" s="54" t="s">
        <v>554</v>
      </c>
      <c r="D670" s="81">
        <v>60</v>
      </c>
      <c r="E670" s="82">
        <v>0</v>
      </c>
      <c r="F670" s="8">
        <v>15</v>
      </c>
      <c r="G670" s="20">
        <v>2.3140000000000001</v>
      </c>
      <c r="H670" s="16">
        <f>(G670+5)*10*0.6</f>
        <v>43.884</v>
      </c>
      <c r="I670" s="82">
        <v>60</v>
      </c>
      <c r="J670" s="82">
        <v>0</v>
      </c>
      <c r="K670" s="82">
        <f>(I670+J670)*0.1</f>
        <v>6</v>
      </c>
      <c r="L670" s="82">
        <v>60</v>
      </c>
      <c r="M670" s="82"/>
      <c r="N670" s="82">
        <f>(L670+M670)*0.15</f>
        <v>9</v>
      </c>
      <c r="O670" s="9">
        <f>F670+H670+K670+N670</f>
        <v>73.884</v>
      </c>
      <c r="P670" s="51"/>
      <c r="Q670" s="51"/>
    </row>
    <row r="671" spans="1:17">
      <c r="A671" s="11">
        <v>668</v>
      </c>
      <c r="B671" s="21">
        <v>1813004214</v>
      </c>
      <c r="C671" s="28" t="s">
        <v>49</v>
      </c>
      <c r="D671" s="21">
        <v>100</v>
      </c>
      <c r="E671" s="21">
        <v>0</v>
      </c>
      <c r="F671" s="21">
        <f>D671-E671</f>
        <v>100</v>
      </c>
      <c r="G671" s="22">
        <v>2.3130000000000002</v>
      </c>
      <c r="H671" s="21">
        <f>(G671+5)*10</f>
        <v>73.13000000000001</v>
      </c>
      <c r="I671" s="21">
        <v>60</v>
      </c>
      <c r="J671" s="21">
        <v>0</v>
      </c>
      <c r="K671" s="21">
        <f>I671+J671</f>
        <v>60</v>
      </c>
      <c r="L671" s="21">
        <v>60</v>
      </c>
      <c r="M671" s="21">
        <v>0</v>
      </c>
      <c r="N671" s="21">
        <f>L671+M671</f>
        <v>60</v>
      </c>
      <c r="O671" s="43">
        <f>F671*0.15+H671*0.6+K671*0.1+N671*0.15</f>
        <v>73.878000000000014</v>
      </c>
      <c r="P671" s="51"/>
      <c r="Q671" s="51"/>
    </row>
    <row r="672" spans="1:17">
      <c r="A672" s="11">
        <v>669</v>
      </c>
      <c r="B672" s="4">
        <v>18130041726</v>
      </c>
      <c r="C672" s="4" t="s">
        <v>659</v>
      </c>
      <c r="D672" s="82">
        <v>100</v>
      </c>
      <c r="E672" s="23">
        <v>0</v>
      </c>
      <c r="F672" s="8">
        <v>100</v>
      </c>
      <c r="G672" s="83">
        <v>2.3069999999999999</v>
      </c>
      <c r="H672" s="83">
        <f>(G672+5)*10</f>
        <v>73.070000000000007</v>
      </c>
      <c r="I672" s="82">
        <v>60</v>
      </c>
      <c r="J672" s="23">
        <v>0</v>
      </c>
      <c r="K672" s="82">
        <v>60</v>
      </c>
      <c r="L672" s="82">
        <v>60</v>
      </c>
      <c r="M672" s="82">
        <v>0</v>
      </c>
      <c r="N672" s="82">
        <f>L672+M672</f>
        <v>60</v>
      </c>
      <c r="O672" s="9">
        <f>F672*0.15+H672*0.6+K672*0.1+N672*0.15</f>
        <v>73.842000000000013</v>
      </c>
      <c r="P672" s="51"/>
      <c r="Q672" s="51"/>
    </row>
    <row r="673" spans="1:17">
      <c r="A673" s="11">
        <v>670</v>
      </c>
      <c r="B673" s="81">
        <v>1813004226</v>
      </c>
      <c r="C673" s="24" t="s">
        <v>58</v>
      </c>
      <c r="D673" s="81">
        <v>100</v>
      </c>
      <c r="E673" s="81">
        <v>0</v>
      </c>
      <c r="F673" s="81">
        <f>D673-E673</f>
        <v>100</v>
      </c>
      <c r="G673" s="20">
        <v>2.2989999999999999</v>
      </c>
      <c r="H673" s="81">
        <f>(G673+5)*10</f>
        <v>72.989999999999995</v>
      </c>
      <c r="I673" s="81">
        <v>60</v>
      </c>
      <c r="J673" s="81">
        <v>0</v>
      </c>
      <c r="K673" s="81">
        <f>I673+J673</f>
        <v>60</v>
      </c>
      <c r="L673" s="81">
        <v>60</v>
      </c>
      <c r="M673" s="81">
        <v>0</v>
      </c>
      <c r="N673" s="81">
        <f>L673+M673</f>
        <v>60</v>
      </c>
      <c r="O673" s="73">
        <f>F673*0.15+H673*0.6+K673*0.1+N673*0.15</f>
        <v>73.793999999999997</v>
      </c>
      <c r="P673" s="51"/>
      <c r="Q673" s="51"/>
    </row>
    <row r="674" spans="1:17">
      <c r="A674" s="11">
        <v>671</v>
      </c>
      <c r="B674" s="25">
        <v>181300413</v>
      </c>
      <c r="C674" s="25" t="s">
        <v>511</v>
      </c>
      <c r="D674" s="82">
        <v>100</v>
      </c>
      <c r="E674" s="82">
        <v>0</v>
      </c>
      <c r="F674" s="8">
        <v>100</v>
      </c>
      <c r="G674" s="33">
        <v>2.2949999999999999</v>
      </c>
      <c r="H674" s="9">
        <f>(G674+5)*10</f>
        <v>72.95</v>
      </c>
      <c r="I674" s="82">
        <v>60</v>
      </c>
      <c r="J674" s="82">
        <v>0</v>
      </c>
      <c r="K674" s="82">
        <f>(I674+J674)</f>
        <v>60</v>
      </c>
      <c r="L674" s="82">
        <v>60</v>
      </c>
      <c r="M674" s="82">
        <v>0</v>
      </c>
      <c r="N674" s="82">
        <f>(L674+M674)</f>
        <v>60</v>
      </c>
      <c r="O674" s="9">
        <f>N674*0.15+F674*0.15+H674*0.6+K674*0.1</f>
        <v>73.77000000000001</v>
      </c>
      <c r="P674" s="51"/>
      <c r="Q674" s="51"/>
    </row>
    <row r="675" spans="1:17">
      <c r="A675" s="11">
        <v>672</v>
      </c>
      <c r="B675" s="6">
        <v>1813004331</v>
      </c>
      <c r="C675" s="47" t="s">
        <v>102</v>
      </c>
      <c r="D675" s="6">
        <v>100</v>
      </c>
      <c r="E675" s="6">
        <v>0</v>
      </c>
      <c r="F675" s="6">
        <v>100</v>
      </c>
      <c r="G675" s="6">
        <v>2.29</v>
      </c>
      <c r="H675" s="6">
        <f>(G675+5)*10</f>
        <v>72.900000000000006</v>
      </c>
      <c r="I675" s="6">
        <v>60</v>
      </c>
      <c r="J675" s="6">
        <v>0</v>
      </c>
      <c r="K675" s="6">
        <v>60</v>
      </c>
      <c r="L675" s="6">
        <v>60</v>
      </c>
      <c r="M675" s="6">
        <v>0</v>
      </c>
      <c r="N675" s="6">
        <v>60</v>
      </c>
      <c r="O675" s="7">
        <f>F675*0.15+H675*0.6+K675*0.1+N675*0.15</f>
        <v>73.740000000000009</v>
      </c>
      <c r="P675" s="51"/>
      <c r="Q675" s="51"/>
    </row>
    <row r="676" spans="1:17">
      <c r="A676" s="11">
        <v>673</v>
      </c>
      <c r="B676" s="21">
        <v>1813004548</v>
      </c>
      <c r="C676" s="5" t="s">
        <v>205</v>
      </c>
      <c r="D676" s="5">
        <v>100</v>
      </c>
      <c r="E676" s="5">
        <v>0</v>
      </c>
      <c r="F676" s="5">
        <v>100</v>
      </c>
      <c r="G676" s="22">
        <v>2.2850000000000001</v>
      </c>
      <c r="H676" s="5">
        <v>72.900000000000006</v>
      </c>
      <c r="I676" s="5">
        <v>60</v>
      </c>
      <c r="J676" s="5">
        <v>0</v>
      </c>
      <c r="K676" s="5">
        <v>60</v>
      </c>
      <c r="L676" s="5">
        <v>60</v>
      </c>
      <c r="M676" s="5">
        <v>0</v>
      </c>
      <c r="N676" s="5">
        <v>60</v>
      </c>
      <c r="O676" s="82">
        <f>N676*0.15+K676*0.1+H676*0.6+F676*0.15</f>
        <v>73.740000000000009</v>
      </c>
      <c r="P676" s="51"/>
      <c r="Q676" s="51"/>
    </row>
    <row r="677" spans="1:17">
      <c r="A677" s="11">
        <v>674</v>
      </c>
      <c r="B677" s="21">
        <v>1813004948</v>
      </c>
      <c r="C677" s="21" t="s">
        <v>369</v>
      </c>
      <c r="D677" s="5">
        <v>100</v>
      </c>
      <c r="E677" s="5">
        <v>0</v>
      </c>
      <c r="F677" s="6">
        <v>100</v>
      </c>
      <c r="G677" s="7">
        <v>2.2890000000000001</v>
      </c>
      <c r="H677" s="5">
        <f>50+G677*10</f>
        <v>72.89</v>
      </c>
      <c r="I677" s="5">
        <v>60</v>
      </c>
      <c r="J677" s="5">
        <v>0</v>
      </c>
      <c r="K677" s="5">
        <v>60</v>
      </c>
      <c r="L677" s="5">
        <v>60</v>
      </c>
      <c r="M677" s="5">
        <v>0</v>
      </c>
      <c r="N677" s="5">
        <f>L677+M677</f>
        <v>60</v>
      </c>
      <c r="O677" s="7">
        <f>F677*0.15+H677*0.6+K677*0.1+N677*0.15</f>
        <v>73.734000000000009</v>
      </c>
      <c r="P677" s="51"/>
      <c r="Q677" s="51"/>
    </row>
    <row r="678" spans="1:17">
      <c r="A678" s="11">
        <v>675</v>
      </c>
      <c r="B678" s="3">
        <v>18130041732</v>
      </c>
      <c r="C678" s="3" t="s">
        <v>665</v>
      </c>
      <c r="D678" s="82">
        <v>100</v>
      </c>
      <c r="E678" s="23">
        <v>0</v>
      </c>
      <c r="F678" s="8">
        <v>100</v>
      </c>
      <c r="G678" s="83">
        <v>2.278</v>
      </c>
      <c r="H678" s="83">
        <f>(G678+5)*10</f>
        <v>72.78</v>
      </c>
      <c r="I678" s="82">
        <v>60</v>
      </c>
      <c r="J678" s="23">
        <v>0</v>
      </c>
      <c r="K678" s="82">
        <v>60</v>
      </c>
      <c r="L678" s="82">
        <v>60</v>
      </c>
      <c r="M678" s="82">
        <v>0</v>
      </c>
      <c r="N678" s="82">
        <f>L678+M678</f>
        <v>60</v>
      </c>
      <c r="O678" s="9">
        <f>F678*0.15+H678*0.6+K678*0.1+N678*0.15</f>
        <v>73.668000000000006</v>
      </c>
      <c r="P678" s="51"/>
      <c r="Q678" s="51"/>
    </row>
    <row r="679" spans="1:17">
      <c r="A679" s="11">
        <v>676</v>
      </c>
      <c r="B679" s="2">
        <v>18130041422</v>
      </c>
      <c r="C679" s="2" t="s">
        <v>535</v>
      </c>
      <c r="D679" s="21">
        <v>60</v>
      </c>
      <c r="E679" s="5">
        <v>0</v>
      </c>
      <c r="F679" s="6">
        <v>15</v>
      </c>
      <c r="G679" s="22">
        <v>2.2770000000000001</v>
      </c>
      <c r="H679" s="17">
        <f>(G679+5)*10*0.6</f>
        <v>43.661999999999999</v>
      </c>
      <c r="I679" s="5">
        <v>60</v>
      </c>
      <c r="J679" s="5">
        <v>0</v>
      </c>
      <c r="K679" s="5">
        <f>(I679+J679)*0.1</f>
        <v>6</v>
      </c>
      <c r="L679" s="5">
        <v>60</v>
      </c>
      <c r="M679" s="5"/>
      <c r="N679" s="5">
        <f>(L679+M679)*0.15</f>
        <v>9</v>
      </c>
      <c r="O679" s="7">
        <f>F679+H679+K679+N679</f>
        <v>73.662000000000006</v>
      </c>
      <c r="P679" s="51"/>
      <c r="Q679" s="51"/>
    </row>
    <row r="680" spans="1:17">
      <c r="A680" s="11">
        <v>677</v>
      </c>
      <c r="B680" s="81">
        <v>18130041619</v>
      </c>
      <c r="C680" s="19" t="s">
        <v>615</v>
      </c>
      <c r="D680" s="82">
        <v>100</v>
      </c>
      <c r="E680" s="82">
        <v>0</v>
      </c>
      <c r="F680" s="8">
        <v>100</v>
      </c>
      <c r="G680" s="67">
        <v>2.2749999999999999</v>
      </c>
      <c r="H680" s="35">
        <f>SUM(G680+5)*10</f>
        <v>72.75</v>
      </c>
      <c r="I680" s="82">
        <v>60</v>
      </c>
      <c r="J680" s="82">
        <v>0</v>
      </c>
      <c r="K680" s="82">
        <f>SUM(I680+J680)</f>
        <v>60</v>
      </c>
      <c r="L680" s="82">
        <v>60</v>
      </c>
      <c r="M680" s="82">
        <v>0</v>
      </c>
      <c r="N680" s="82">
        <f>SUM(L680+M680)</f>
        <v>60</v>
      </c>
      <c r="O680" s="16">
        <f>SUM(F680*0.15+H680*0.6+K680*0.1+N680*0.15)</f>
        <v>73.650000000000006</v>
      </c>
      <c r="P680" s="51"/>
      <c r="Q680" s="51"/>
    </row>
    <row r="681" spans="1:17">
      <c r="A681" s="11">
        <v>678</v>
      </c>
      <c r="B681" s="32">
        <v>181300413</v>
      </c>
      <c r="C681" s="32" t="s">
        <v>512</v>
      </c>
      <c r="D681" s="82">
        <v>100</v>
      </c>
      <c r="E681" s="82">
        <v>0</v>
      </c>
      <c r="F681" s="8">
        <v>100</v>
      </c>
      <c r="G681" s="33">
        <v>2.2719999999999998</v>
      </c>
      <c r="H681" s="9">
        <f t="shared" ref="H681:H687" si="24">(G681+5)*10</f>
        <v>72.72</v>
      </c>
      <c r="I681" s="82">
        <v>60</v>
      </c>
      <c r="J681" s="82">
        <v>0</v>
      </c>
      <c r="K681" s="82">
        <f>(I681+J681)</f>
        <v>60</v>
      </c>
      <c r="L681" s="82">
        <v>60</v>
      </c>
      <c r="M681" s="82">
        <v>0</v>
      </c>
      <c r="N681" s="82">
        <f>(L681+M681)</f>
        <v>60</v>
      </c>
      <c r="O681" s="9">
        <f>N681*0.15+F681*0.15+H681*0.6+K681*0.1</f>
        <v>73.632000000000005</v>
      </c>
      <c r="P681" s="51"/>
      <c r="Q681" s="51"/>
    </row>
    <row r="682" spans="1:17">
      <c r="A682" s="11">
        <v>679</v>
      </c>
      <c r="B682" s="8">
        <v>1813004344</v>
      </c>
      <c r="C682" s="46" t="s">
        <v>115</v>
      </c>
      <c r="D682" s="8">
        <v>100</v>
      </c>
      <c r="E682" s="8">
        <v>0</v>
      </c>
      <c r="F682" s="8">
        <v>100</v>
      </c>
      <c r="G682" s="8">
        <v>2.27</v>
      </c>
      <c r="H682" s="8">
        <f t="shared" si="24"/>
        <v>72.699999999999989</v>
      </c>
      <c r="I682" s="8">
        <v>60</v>
      </c>
      <c r="J682" s="8">
        <v>0</v>
      </c>
      <c r="K682" s="8">
        <v>60</v>
      </c>
      <c r="L682" s="8">
        <v>60</v>
      </c>
      <c r="M682" s="8">
        <v>0</v>
      </c>
      <c r="N682" s="8">
        <v>60</v>
      </c>
      <c r="O682" s="9">
        <f>F682*0.15+H682*0.6+K682*0.1+N682*0.15</f>
        <v>73.61999999999999</v>
      </c>
      <c r="P682" s="51"/>
      <c r="Q682" s="51"/>
    </row>
    <row r="683" spans="1:17">
      <c r="A683" s="11">
        <v>680</v>
      </c>
      <c r="B683" s="29">
        <v>18130041037</v>
      </c>
      <c r="C683" s="29" t="s">
        <v>398</v>
      </c>
      <c r="D683" s="26">
        <v>100</v>
      </c>
      <c r="E683" s="26">
        <v>0</v>
      </c>
      <c r="F683" s="26">
        <v>100</v>
      </c>
      <c r="G683" s="29">
        <v>2.27</v>
      </c>
      <c r="H683" s="26">
        <f t="shared" si="24"/>
        <v>72.699999999999989</v>
      </c>
      <c r="I683" s="26">
        <v>60</v>
      </c>
      <c r="J683" s="26">
        <v>0</v>
      </c>
      <c r="K683" s="26">
        <f>I683+J683</f>
        <v>60</v>
      </c>
      <c r="L683" s="26">
        <v>60</v>
      </c>
      <c r="M683" s="26">
        <v>0</v>
      </c>
      <c r="N683" s="26">
        <f>L683+M683</f>
        <v>60</v>
      </c>
      <c r="O683" s="27">
        <f>F683*15%+H683*60%+K683*10%+N683*15%</f>
        <v>73.61999999999999</v>
      </c>
      <c r="P683" s="51"/>
      <c r="Q683" s="51"/>
    </row>
    <row r="684" spans="1:17">
      <c r="A684" s="11">
        <v>681</v>
      </c>
      <c r="B684" s="25">
        <v>181300413</v>
      </c>
      <c r="C684" s="25" t="s">
        <v>513</v>
      </c>
      <c r="D684" s="82">
        <v>100</v>
      </c>
      <c r="E684" s="82">
        <v>0</v>
      </c>
      <c r="F684" s="8">
        <v>100</v>
      </c>
      <c r="G684" s="33">
        <v>2.2679999999999998</v>
      </c>
      <c r="H684" s="9">
        <f t="shared" si="24"/>
        <v>72.679999999999993</v>
      </c>
      <c r="I684" s="82">
        <v>60</v>
      </c>
      <c r="J684" s="82">
        <v>0</v>
      </c>
      <c r="K684" s="82">
        <f>(I684+J684)</f>
        <v>60</v>
      </c>
      <c r="L684" s="82">
        <v>60</v>
      </c>
      <c r="M684" s="82">
        <v>0</v>
      </c>
      <c r="N684" s="82">
        <f>(L684+M684)</f>
        <v>60</v>
      </c>
      <c r="O684" s="9">
        <f>N684*0.15+F684*0.15+H684*0.6+K684*0.1</f>
        <v>73.608000000000004</v>
      </c>
      <c r="P684" s="51"/>
      <c r="Q684" s="51"/>
    </row>
    <row r="685" spans="1:17">
      <c r="A685" s="11">
        <v>682</v>
      </c>
      <c r="B685" s="1">
        <v>18130041721</v>
      </c>
      <c r="C685" s="1" t="s">
        <v>654</v>
      </c>
      <c r="D685" s="5">
        <v>100</v>
      </c>
      <c r="E685" s="23">
        <v>0</v>
      </c>
      <c r="F685" s="6">
        <v>100</v>
      </c>
      <c r="G685" s="41">
        <v>2.266</v>
      </c>
      <c r="H685" s="41">
        <f t="shared" si="24"/>
        <v>72.66</v>
      </c>
      <c r="I685" s="5">
        <v>60</v>
      </c>
      <c r="J685" s="23">
        <v>0</v>
      </c>
      <c r="K685" s="5">
        <v>60</v>
      </c>
      <c r="L685" s="5">
        <v>60</v>
      </c>
      <c r="M685" s="82">
        <v>0</v>
      </c>
      <c r="N685" s="5">
        <f>L685+M685</f>
        <v>60</v>
      </c>
      <c r="O685" s="7">
        <f>F685*0.15+H685*0.6+K685*0.1+N685*0.15</f>
        <v>73.596000000000004</v>
      </c>
      <c r="P685" s="51"/>
      <c r="Q685" s="51"/>
    </row>
    <row r="686" spans="1:17">
      <c r="A686" s="11">
        <v>683</v>
      </c>
      <c r="B686" s="21">
        <v>1713010407</v>
      </c>
      <c r="C686" s="21" t="s">
        <v>121</v>
      </c>
      <c r="D686" s="5">
        <v>100</v>
      </c>
      <c r="E686" s="5">
        <v>0</v>
      </c>
      <c r="F686" s="6">
        <f>D686-E686</f>
        <v>100</v>
      </c>
      <c r="G686" s="50">
        <v>2.2599999999999998</v>
      </c>
      <c r="H686" s="5">
        <f t="shared" si="24"/>
        <v>72.599999999999994</v>
      </c>
      <c r="I686" s="5">
        <v>60</v>
      </c>
      <c r="J686" s="5">
        <v>0</v>
      </c>
      <c r="K686" s="5">
        <f>I686+J686</f>
        <v>60</v>
      </c>
      <c r="L686" s="5">
        <v>60</v>
      </c>
      <c r="M686" s="5">
        <v>0</v>
      </c>
      <c r="N686" s="5">
        <f>L686+M686</f>
        <v>60</v>
      </c>
      <c r="O686" s="17">
        <f>(F686*0.15)+(H686*0.6)+(K686*0.1)+(N686*0.15)</f>
        <v>73.56</v>
      </c>
      <c r="P686" s="51"/>
      <c r="Q686" s="51"/>
    </row>
    <row r="687" spans="1:17">
      <c r="A687" s="11">
        <v>684</v>
      </c>
      <c r="B687" s="42">
        <v>1813004428</v>
      </c>
      <c r="C687" s="21" t="s">
        <v>143</v>
      </c>
      <c r="D687" s="5">
        <v>100</v>
      </c>
      <c r="E687" s="5">
        <v>0</v>
      </c>
      <c r="F687" s="6">
        <f>D687-E687</f>
        <v>100</v>
      </c>
      <c r="G687" s="50">
        <v>2.2599999999999998</v>
      </c>
      <c r="H687" s="5">
        <f t="shared" si="24"/>
        <v>72.599999999999994</v>
      </c>
      <c r="I687" s="5">
        <v>60</v>
      </c>
      <c r="J687" s="5">
        <v>0</v>
      </c>
      <c r="K687" s="5">
        <f>I687+J687</f>
        <v>60</v>
      </c>
      <c r="L687" s="5">
        <v>60</v>
      </c>
      <c r="M687" s="5">
        <v>0</v>
      </c>
      <c r="N687" s="5">
        <f>L687+M687</f>
        <v>60</v>
      </c>
      <c r="O687" s="17">
        <f>(F687*0.15)+(H687*0.6)+(K687*0.1)+(N687*0.15)</f>
        <v>73.56</v>
      </c>
      <c r="P687" s="51"/>
      <c r="Q687" s="51"/>
    </row>
    <row r="688" spans="1:17">
      <c r="A688" s="11">
        <v>685</v>
      </c>
      <c r="B688" s="21">
        <v>1813004502</v>
      </c>
      <c r="C688" s="6" t="s">
        <v>165</v>
      </c>
      <c r="D688" s="5">
        <v>100</v>
      </c>
      <c r="E688" s="5">
        <v>0</v>
      </c>
      <c r="F688" s="5">
        <v>100</v>
      </c>
      <c r="G688" s="22">
        <v>2.2639999999999998</v>
      </c>
      <c r="H688" s="5">
        <v>72.599999999999994</v>
      </c>
      <c r="I688" s="5">
        <v>60</v>
      </c>
      <c r="J688" s="5">
        <v>0</v>
      </c>
      <c r="K688" s="5">
        <v>60</v>
      </c>
      <c r="L688" s="5">
        <v>60</v>
      </c>
      <c r="M688" s="5">
        <v>0</v>
      </c>
      <c r="N688" s="5">
        <v>60</v>
      </c>
      <c r="O688" s="82">
        <f>N688*0.15+K688*0.1+H688*0.6+F688*0.15</f>
        <v>73.56</v>
      </c>
      <c r="P688" s="51"/>
      <c r="Q688" s="51"/>
    </row>
    <row r="689" spans="1:17">
      <c r="A689" s="11">
        <v>686</v>
      </c>
      <c r="B689" s="81">
        <v>1813004223</v>
      </c>
      <c r="C689" s="24" t="s">
        <v>55</v>
      </c>
      <c r="D689" s="81">
        <v>100</v>
      </c>
      <c r="E689" s="81">
        <v>0</v>
      </c>
      <c r="F689" s="81">
        <f>D689-E689</f>
        <v>100</v>
      </c>
      <c r="G689" s="20">
        <v>2.2570000000000001</v>
      </c>
      <c r="H689" s="81">
        <f>(G689+5)*10</f>
        <v>72.569999999999993</v>
      </c>
      <c r="I689" s="81">
        <v>60</v>
      </c>
      <c r="J689" s="81">
        <v>0</v>
      </c>
      <c r="K689" s="81">
        <f>I689+J689</f>
        <v>60</v>
      </c>
      <c r="L689" s="81">
        <v>60</v>
      </c>
      <c r="M689" s="81">
        <v>0</v>
      </c>
      <c r="N689" s="81">
        <f>L689+M689</f>
        <v>60</v>
      </c>
      <c r="O689" s="73">
        <f>F689*0.15+H689*0.6+K689*0.1+N689*0.15</f>
        <v>73.542000000000002</v>
      </c>
      <c r="P689" s="51"/>
      <c r="Q689" s="51"/>
    </row>
    <row r="690" spans="1:17">
      <c r="A690" s="11">
        <v>687</v>
      </c>
      <c r="B690" s="21">
        <v>1813004933</v>
      </c>
      <c r="C690" s="21" t="s">
        <v>357</v>
      </c>
      <c r="D690" s="5">
        <v>100</v>
      </c>
      <c r="E690" s="5">
        <v>0</v>
      </c>
      <c r="F690" s="6">
        <v>100</v>
      </c>
      <c r="G690" s="7">
        <v>2.2509999999999999</v>
      </c>
      <c r="H690" s="5">
        <f>50+G690*10</f>
        <v>72.509999999999991</v>
      </c>
      <c r="I690" s="5">
        <v>60</v>
      </c>
      <c r="J690" s="5">
        <v>0</v>
      </c>
      <c r="K690" s="5">
        <v>60</v>
      </c>
      <c r="L690" s="5">
        <v>60</v>
      </c>
      <c r="M690" s="5">
        <v>0</v>
      </c>
      <c r="N690" s="5">
        <f>L690+M690</f>
        <v>60</v>
      </c>
      <c r="O690" s="7">
        <f>F690*0.15+H690*0.6+K690*0.1+N690*0.15</f>
        <v>73.506</v>
      </c>
      <c r="P690" s="51"/>
      <c r="Q690" s="51"/>
    </row>
    <row r="691" spans="1:17">
      <c r="A691" s="11">
        <v>688</v>
      </c>
      <c r="B691" s="2">
        <v>1813004822</v>
      </c>
      <c r="C691" s="2" t="s">
        <v>307</v>
      </c>
      <c r="D691" s="5">
        <v>100</v>
      </c>
      <c r="E691" s="5">
        <v>0</v>
      </c>
      <c r="F691" s="6">
        <f>D691-E691</f>
        <v>100</v>
      </c>
      <c r="G691" s="22">
        <v>2.15</v>
      </c>
      <c r="H691" s="5">
        <f>(G691+5)*10</f>
        <v>71.5</v>
      </c>
      <c r="I691" s="5">
        <v>60</v>
      </c>
      <c r="J691" s="5">
        <v>0</v>
      </c>
      <c r="K691" s="5">
        <f>I691+J691</f>
        <v>60</v>
      </c>
      <c r="L691" s="5">
        <v>60</v>
      </c>
      <c r="M691" s="5">
        <v>4</v>
      </c>
      <c r="N691" s="5">
        <f>L691+M691</f>
        <v>64</v>
      </c>
      <c r="O691" s="7">
        <f>F691*0.15+H691*0.6+K691*0.1+N691*0.15</f>
        <v>73.5</v>
      </c>
      <c r="P691" s="51"/>
      <c r="Q691" s="51"/>
    </row>
    <row r="692" spans="1:17">
      <c r="A692" s="11">
        <v>689</v>
      </c>
      <c r="B692" s="48">
        <v>1813004420</v>
      </c>
      <c r="C692" s="51" t="s">
        <v>136</v>
      </c>
      <c r="D692" s="82">
        <v>100</v>
      </c>
      <c r="E692" s="82">
        <v>0</v>
      </c>
      <c r="F692" s="8">
        <f>D692-E692</f>
        <v>100</v>
      </c>
      <c r="G692" s="52">
        <v>2.2429999999999999</v>
      </c>
      <c r="H692" s="82">
        <f>(G692+5)*10</f>
        <v>72.430000000000007</v>
      </c>
      <c r="I692" s="82">
        <v>60</v>
      </c>
      <c r="J692" s="82">
        <v>0</v>
      </c>
      <c r="K692" s="82">
        <f>I692+J692</f>
        <v>60</v>
      </c>
      <c r="L692" s="82">
        <v>60</v>
      </c>
      <c r="M692" s="82">
        <v>0</v>
      </c>
      <c r="N692" s="82">
        <f>L692+M692</f>
        <v>60</v>
      </c>
      <c r="O692" s="16">
        <f>(F692*0.15)+(H692*0.6)+(K692*0.1)+(N692*0.15)</f>
        <v>73.457999999999998</v>
      </c>
      <c r="P692" s="51"/>
      <c r="Q692" s="51"/>
    </row>
    <row r="693" spans="1:17">
      <c r="A693" s="11">
        <v>690</v>
      </c>
      <c r="B693" s="1">
        <v>18130041730</v>
      </c>
      <c r="C693" s="1" t="s">
        <v>663</v>
      </c>
      <c r="D693" s="5">
        <v>100</v>
      </c>
      <c r="E693" s="23">
        <v>0</v>
      </c>
      <c r="F693" s="6">
        <v>100</v>
      </c>
      <c r="G693" s="41">
        <v>2.2389999999999999</v>
      </c>
      <c r="H693" s="41">
        <f>(G693+5)*10</f>
        <v>72.39</v>
      </c>
      <c r="I693" s="5">
        <v>60</v>
      </c>
      <c r="J693" s="23">
        <v>0</v>
      </c>
      <c r="K693" s="5">
        <v>60</v>
      </c>
      <c r="L693" s="5">
        <v>60</v>
      </c>
      <c r="M693" s="5">
        <v>0</v>
      </c>
      <c r="N693" s="5">
        <f>L693+M693</f>
        <v>60</v>
      </c>
      <c r="O693" s="7">
        <f>F693*0.15+H693*0.6+K693*0.1+N693*0.15</f>
        <v>73.433999999999997</v>
      </c>
      <c r="P693" s="51"/>
      <c r="Q693" s="51"/>
    </row>
    <row r="694" spans="1:17">
      <c r="A694" s="11">
        <v>691</v>
      </c>
      <c r="B694" s="2">
        <v>18130041435</v>
      </c>
      <c r="C694" s="2" t="s">
        <v>548</v>
      </c>
      <c r="D694" s="21">
        <v>60</v>
      </c>
      <c r="E694" s="5">
        <v>0</v>
      </c>
      <c r="F694" s="6">
        <v>15</v>
      </c>
      <c r="G694" s="22">
        <v>2.2320000000000002</v>
      </c>
      <c r="H694" s="17">
        <f>(G694+5)*10*0.6</f>
        <v>43.392000000000003</v>
      </c>
      <c r="I694" s="5">
        <v>60</v>
      </c>
      <c r="J694" s="5">
        <v>0</v>
      </c>
      <c r="K694" s="5">
        <f>(I694+J694)*0.1</f>
        <v>6</v>
      </c>
      <c r="L694" s="5">
        <v>60</v>
      </c>
      <c r="M694" s="5"/>
      <c r="N694" s="5">
        <f>(L694+M694)*0.15</f>
        <v>9</v>
      </c>
      <c r="O694" s="7">
        <f>F694+H694+K694+N694</f>
        <v>73.391999999999996</v>
      </c>
      <c r="P694" s="51"/>
      <c r="Q694" s="51"/>
    </row>
    <row r="695" spans="1:17">
      <c r="A695" s="11">
        <v>692</v>
      </c>
      <c r="B695" s="54">
        <v>1813004624</v>
      </c>
      <c r="C695" s="54" t="s">
        <v>225</v>
      </c>
      <c r="D695" s="82">
        <v>100</v>
      </c>
      <c r="E695" s="82">
        <v>0</v>
      </c>
      <c r="F695" s="8">
        <v>100</v>
      </c>
      <c r="G695" s="20">
        <v>2.2269999999999999</v>
      </c>
      <c r="H695" s="82">
        <f>(G695+5)*10</f>
        <v>72.27000000000001</v>
      </c>
      <c r="I695" s="82">
        <v>60</v>
      </c>
      <c r="J695" s="82">
        <v>0</v>
      </c>
      <c r="K695" s="82">
        <v>60</v>
      </c>
      <c r="L695" s="82">
        <v>60</v>
      </c>
      <c r="M695" s="82">
        <v>0</v>
      </c>
      <c r="N695" s="82">
        <f>L695+M695</f>
        <v>60</v>
      </c>
      <c r="O695" s="9">
        <f>F695*0.15+H695*0.6+K695*0.1+N695*0.15</f>
        <v>73.361999999999995</v>
      </c>
      <c r="P695" s="51"/>
      <c r="Q695" s="51"/>
    </row>
    <row r="696" spans="1:17">
      <c r="A696" s="11">
        <v>693</v>
      </c>
      <c r="B696" s="2">
        <v>1813004827</v>
      </c>
      <c r="C696" s="2" t="s">
        <v>312</v>
      </c>
      <c r="D696" s="5">
        <v>100</v>
      </c>
      <c r="E696" s="5">
        <v>0</v>
      </c>
      <c r="F696" s="6">
        <f>D696-E696</f>
        <v>100</v>
      </c>
      <c r="G696" s="22">
        <v>2.2269999999999999</v>
      </c>
      <c r="H696" s="5">
        <f>(G696+5)*10</f>
        <v>72.27000000000001</v>
      </c>
      <c r="I696" s="5">
        <v>60</v>
      </c>
      <c r="J696" s="5">
        <v>0</v>
      </c>
      <c r="K696" s="5">
        <f>I696+J696</f>
        <v>60</v>
      </c>
      <c r="L696" s="5">
        <v>60</v>
      </c>
      <c r="M696" s="5"/>
      <c r="N696" s="5">
        <f>L696+M696</f>
        <v>60</v>
      </c>
      <c r="O696" s="7">
        <f>F696*0.15+H696*0.6+K696*0.1+N696*0.15</f>
        <v>73.361999999999995</v>
      </c>
      <c r="P696" s="51"/>
      <c r="Q696" s="51"/>
    </row>
    <row r="697" spans="1:17">
      <c r="A697" s="11">
        <v>694</v>
      </c>
      <c r="B697" s="81">
        <v>18130041646</v>
      </c>
      <c r="C697" s="19" t="s">
        <v>639</v>
      </c>
      <c r="D697" s="82">
        <v>100</v>
      </c>
      <c r="E697" s="82">
        <v>0</v>
      </c>
      <c r="F697" s="8">
        <v>100</v>
      </c>
      <c r="G697" s="67">
        <v>2.2250000000000001</v>
      </c>
      <c r="H697" s="35">
        <f>SUM(G697+5)*10</f>
        <v>72.25</v>
      </c>
      <c r="I697" s="82">
        <v>60</v>
      </c>
      <c r="J697" s="82">
        <v>0</v>
      </c>
      <c r="K697" s="82">
        <f>SUM(I697+J697)</f>
        <v>60</v>
      </c>
      <c r="L697" s="82">
        <v>60</v>
      </c>
      <c r="M697" s="82">
        <v>0</v>
      </c>
      <c r="N697" s="82">
        <f>SUM(L697+M697)</f>
        <v>60</v>
      </c>
      <c r="O697" s="16">
        <f>SUM(F697*0.15+H697*0.6+K697*0.1+N697*0.15)</f>
        <v>73.349999999999994</v>
      </c>
      <c r="P697" s="51"/>
      <c r="Q697" s="51"/>
    </row>
    <row r="698" spans="1:17">
      <c r="A698" s="11">
        <v>695</v>
      </c>
      <c r="B698" s="81">
        <v>18130041635</v>
      </c>
      <c r="C698" s="19" t="s">
        <v>629</v>
      </c>
      <c r="D698" s="82">
        <v>100</v>
      </c>
      <c r="E698" s="82">
        <v>0</v>
      </c>
      <c r="F698" s="8">
        <v>100</v>
      </c>
      <c r="G698" s="67">
        <v>2.1230000000000002</v>
      </c>
      <c r="H698" s="35">
        <f>SUM(G698+5)*10</f>
        <v>71.23</v>
      </c>
      <c r="I698" s="82">
        <v>60</v>
      </c>
      <c r="J698" s="82">
        <v>0</v>
      </c>
      <c r="K698" s="82">
        <f>SUM(I698+J698)</f>
        <v>60</v>
      </c>
      <c r="L698" s="82">
        <v>60</v>
      </c>
      <c r="M698" s="82">
        <v>4</v>
      </c>
      <c r="N698" s="82">
        <f>SUM(L698+M698)</f>
        <v>64</v>
      </c>
      <c r="O698" s="16">
        <f>SUM(F698*0.15+H698*0.6+K698*0.1+N698*0.15)</f>
        <v>73.337999999999994</v>
      </c>
      <c r="P698" s="51"/>
      <c r="Q698" s="51"/>
    </row>
    <row r="699" spans="1:17">
      <c r="A699" s="11">
        <v>696</v>
      </c>
      <c r="B699" s="25">
        <v>181300413</v>
      </c>
      <c r="C699" s="25" t="s">
        <v>514</v>
      </c>
      <c r="D699" s="82">
        <v>100</v>
      </c>
      <c r="E699" s="82">
        <v>0</v>
      </c>
      <c r="F699" s="8">
        <v>100</v>
      </c>
      <c r="G699" s="33">
        <v>2.222</v>
      </c>
      <c r="H699" s="9">
        <f>(G699+5)*10</f>
        <v>72.22</v>
      </c>
      <c r="I699" s="82">
        <v>60</v>
      </c>
      <c r="J699" s="82">
        <v>0</v>
      </c>
      <c r="K699" s="82">
        <f>(I699+J699)</f>
        <v>60</v>
      </c>
      <c r="L699" s="82">
        <v>60</v>
      </c>
      <c r="M699" s="82">
        <v>0</v>
      </c>
      <c r="N699" s="82">
        <f>(L699+M699)</f>
        <v>60</v>
      </c>
      <c r="O699" s="9">
        <f>N699*0.15+F699*0.15+H699*0.6+K699*0.1</f>
        <v>73.331999999999994</v>
      </c>
      <c r="P699" s="51"/>
      <c r="Q699" s="51"/>
    </row>
    <row r="700" spans="1:17">
      <c r="A700" s="11">
        <v>697</v>
      </c>
      <c r="B700" s="21">
        <v>1813004910</v>
      </c>
      <c r="C700" s="21" t="s">
        <v>338</v>
      </c>
      <c r="D700" s="5">
        <v>100</v>
      </c>
      <c r="E700" s="5">
        <v>0</v>
      </c>
      <c r="F700" s="6">
        <v>100</v>
      </c>
      <c r="G700" s="7">
        <v>2.121</v>
      </c>
      <c r="H700" s="5">
        <f>50+G700*10</f>
        <v>71.210000000000008</v>
      </c>
      <c r="I700" s="5">
        <v>60</v>
      </c>
      <c r="J700" s="5">
        <v>0</v>
      </c>
      <c r="K700" s="5">
        <v>60</v>
      </c>
      <c r="L700" s="5">
        <v>60</v>
      </c>
      <c r="M700" s="5">
        <v>4</v>
      </c>
      <c r="N700" s="5">
        <f>L700+M700</f>
        <v>64</v>
      </c>
      <c r="O700" s="7">
        <f>F700*0.15+H700*0.6+K700*0.1+N700*0.15</f>
        <v>73.326000000000008</v>
      </c>
      <c r="P700" s="51"/>
      <c r="Q700" s="51"/>
    </row>
    <row r="701" spans="1:17">
      <c r="A701" s="11">
        <v>698</v>
      </c>
      <c r="B701" s="32">
        <v>181300413</v>
      </c>
      <c r="C701" s="32" t="s">
        <v>515</v>
      </c>
      <c r="D701" s="82">
        <v>100</v>
      </c>
      <c r="E701" s="82">
        <v>0</v>
      </c>
      <c r="F701" s="8">
        <v>100</v>
      </c>
      <c r="G701" s="33">
        <v>2.218</v>
      </c>
      <c r="H701" s="9">
        <f>(G701+5)*10</f>
        <v>72.180000000000007</v>
      </c>
      <c r="I701" s="82">
        <v>60</v>
      </c>
      <c r="J701" s="82">
        <v>0</v>
      </c>
      <c r="K701" s="82">
        <f>(I701+J701)</f>
        <v>60</v>
      </c>
      <c r="L701" s="82">
        <v>60</v>
      </c>
      <c r="M701" s="82">
        <v>0</v>
      </c>
      <c r="N701" s="82">
        <f>(L701+M701)</f>
        <v>60</v>
      </c>
      <c r="O701" s="9">
        <f>N701*0.15+F701*0.15+H701*0.6+K701*0.1</f>
        <v>73.307999999999993</v>
      </c>
      <c r="P701" s="51"/>
      <c r="Q701" s="51"/>
    </row>
    <row r="702" spans="1:17">
      <c r="A702" s="11">
        <v>699</v>
      </c>
      <c r="B702" s="81">
        <v>1813004941</v>
      </c>
      <c r="C702" s="81" t="s">
        <v>363</v>
      </c>
      <c r="D702" s="82">
        <v>100</v>
      </c>
      <c r="E702" s="82">
        <v>0</v>
      </c>
      <c r="F702" s="8">
        <v>100</v>
      </c>
      <c r="G702" s="9">
        <v>2.2160000000000002</v>
      </c>
      <c r="H702" s="82">
        <f>50+G702*10</f>
        <v>72.16</v>
      </c>
      <c r="I702" s="82">
        <v>60</v>
      </c>
      <c r="J702" s="82">
        <v>0</v>
      </c>
      <c r="K702" s="82">
        <v>60</v>
      </c>
      <c r="L702" s="82">
        <v>60</v>
      </c>
      <c r="M702" s="82">
        <v>0</v>
      </c>
      <c r="N702" s="82">
        <f>L702+M702</f>
        <v>60</v>
      </c>
      <c r="O702" s="9">
        <f>F702*0.15+H702*0.6+K702*0.1+N702*0.15</f>
        <v>73.295999999999992</v>
      </c>
      <c r="P702" s="51"/>
      <c r="Q702" s="51"/>
    </row>
    <row r="703" spans="1:17">
      <c r="A703" s="11">
        <v>700</v>
      </c>
      <c r="B703" s="42">
        <v>1813004436</v>
      </c>
      <c r="C703" s="21" t="s">
        <v>151</v>
      </c>
      <c r="D703" s="5">
        <v>100</v>
      </c>
      <c r="E703" s="5">
        <v>0</v>
      </c>
      <c r="F703" s="6">
        <f>D703-E703</f>
        <v>100</v>
      </c>
      <c r="G703" s="50">
        <v>2.214</v>
      </c>
      <c r="H703" s="5">
        <f>(G703+5)*10</f>
        <v>72.14</v>
      </c>
      <c r="I703" s="5">
        <v>60</v>
      </c>
      <c r="J703" s="5">
        <v>0</v>
      </c>
      <c r="K703" s="5">
        <f>I703+J703</f>
        <v>60</v>
      </c>
      <c r="L703" s="5">
        <v>60</v>
      </c>
      <c r="M703" s="5">
        <v>0</v>
      </c>
      <c r="N703" s="5">
        <f>L703+M703</f>
        <v>60</v>
      </c>
      <c r="O703" s="17">
        <f>(F703*0.15)+(H703*0.6)+(K703*0.1)+(N703*0.15)</f>
        <v>73.283999999999992</v>
      </c>
      <c r="P703" s="51"/>
      <c r="Q703" s="51"/>
    </row>
    <row r="704" spans="1:17">
      <c r="A704" s="11">
        <v>701</v>
      </c>
      <c r="B704" s="82">
        <v>18130041041</v>
      </c>
      <c r="C704" s="24" t="s">
        <v>401</v>
      </c>
      <c r="D704" s="25">
        <v>100</v>
      </c>
      <c r="E704" s="82">
        <v>0</v>
      </c>
      <c r="F704" s="25">
        <v>100</v>
      </c>
      <c r="G704" s="82">
        <v>2.21</v>
      </c>
      <c r="H704" s="82">
        <f>(G704+5)*10</f>
        <v>72.099999999999994</v>
      </c>
      <c r="I704" s="82">
        <v>60</v>
      </c>
      <c r="J704" s="82">
        <v>0</v>
      </c>
      <c r="K704" s="82">
        <f>I704+J704</f>
        <v>60</v>
      </c>
      <c r="L704" s="82">
        <v>60</v>
      </c>
      <c r="M704" s="82">
        <v>0</v>
      </c>
      <c r="N704" s="82">
        <f>L704+M704</f>
        <v>60</v>
      </c>
      <c r="O704" s="9">
        <f>F704*15%+H704*60%+K704*10%+N704*15%</f>
        <v>73.259999999999991</v>
      </c>
      <c r="P704" s="51"/>
      <c r="Q704" s="51"/>
    </row>
    <row r="705" spans="1:17">
      <c r="A705" s="11">
        <v>702</v>
      </c>
      <c r="B705" s="6">
        <v>18130041143</v>
      </c>
      <c r="C705" s="6" t="s">
        <v>468</v>
      </c>
      <c r="D705" s="6">
        <v>100</v>
      </c>
      <c r="E705" s="6">
        <v>0</v>
      </c>
      <c r="F705" s="6">
        <v>100</v>
      </c>
      <c r="G705" s="6">
        <v>2.21</v>
      </c>
      <c r="H705" s="6">
        <v>72.099999999999994</v>
      </c>
      <c r="I705" s="6">
        <v>60</v>
      </c>
      <c r="J705" s="6">
        <v>0</v>
      </c>
      <c r="K705" s="6">
        <v>60</v>
      </c>
      <c r="L705" s="6">
        <v>60</v>
      </c>
      <c r="M705" s="6">
        <v>0</v>
      </c>
      <c r="N705" s="6">
        <v>60</v>
      </c>
      <c r="O705" s="7">
        <f>N705*0.15+K705*0.1+H705*0.6+F705*0.15</f>
        <v>73.259999999999991</v>
      </c>
      <c r="P705" s="51"/>
      <c r="Q705" s="51"/>
    </row>
    <row r="706" spans="1:17">
      <c r="A706" s="11">
        <v>703</v>
      </c>
      <c r="B706" s="81">
        <v>1813004231</v>
      </c>
      <c r="C706" s="24" t="s">
        <v>62</v>
      </c>
      <c r="D706" s="81">
        <v>100</v>
      </c>
      <c r="E706" s="81">
        <v>0</v>
      </c>
      <c r="F706" s="81">
        <f>D706-E706</f>
        <v>100</v>
      </c>
      <c r="G706" s="20">
        <v>2.206</v>
      </c>
      <c r="H706" s="81">
        <f>(G706+5)*10</f>
        <v>72.06</v>
      </c>
      <c r="I706" s="81">
        <v>60</v>
      </c>
      <c r="J706" s="81">
        <v>0</v>
      </c>
      <c r="K706" s="81">
        <f>I706+J706</f>
        <v>60</v>
      </c>
      <c r="L706" s="81">
        <v>60</v>
      </c>
      <c r="M706" s="81">
        <v>0</v>
      </c>
      <c r="N706" s="81">
        <f>L706+M706</f>
        <v>60</v>
      </c>
      <c r="O706" s="73">
        <f>F706*0.15+H706*0.6+K706*0.1+N706*0.15</f>
        <v>73.23599999999999</v>
      </c>
      <c r="P706" s="51"/>
      <c r="Q706" s="51"/>
    </row>
    <row r="707" spans="1:17">
      <c r="A707" s="11">
        <v>704</v>
      </c>
      <c r="B707" s="21">
        <v>18130041621</v>
      </c>
      <c r="C707" s="21" t="s">
        <v>617</v>
      </c>
      <c r="D707" s="5">
        <v>100</v>
      </c>
      <c r="E707" s="5">
        <v>0</v>
      </c>
      <c r="F707" s="6">
        <v>100</v>
      </c>
      <c r="G707" s="22">
        <v>2.2050000000000001</v>
      </c>
      <c r="H707" s="36">
        <f>SUM(G707+5)*10</f>
        <v>72.05</v>
      </c>
      <c r="I707" s="5">
        <v>60</v>
      </c>
      <c r="J707" s="5">
        <v>0</v>
      </c>
      <c r="K707" s="5">
        <f>SUM(I707+J707)</f>
        <v>60</v>
      </c>
      <c r="L707" s="5">
        <v>60</v>
      </c>
      <c r="M707" s="5">
        <v>0</v>
      </c>
      <c r="N707" s="5">
        <f>SUM(L707+M707)</f>
        <v>60</v>
      </c>
      <c r="O707" s="17">
        <f>SUM(F707*0.15+H707*0.6+K707*0.1+N707*0.15)</f>
        <v>73.22999999999999</v>
      </c>
      <c r="P707" s="51"/>
      <c r="Q707" s="51"/>
    </row>
    <row r="708" spans="1:17">
      <c r="A708" s="11">
        <v>705</v>
      </c>
      <c r="B708" s="57">
        <v>18130041229</v>
      </c>
      <c r="C708" s="57" t="s">
        <v>714</v>
      </c>
      <c r="D708" s="5">
        <v>100</v>
      </c>
      <c r="E708" s="5">
        <v>0</v>
      </c>
      <c r="F708" s="6">
        <f>(D708-E708)*0.15</f>
        <v>15</v>
      </c>
      <c r="G708" s="68">
        <v>2.2000000000000002</v>
      </c>
      <c r="H708" s="5">
        <f>(G708+5)*6</f>
        <v>43.2</v>
      </c>
      <c r="I708" s="5">
        <v>60</v>
      </c>
      <c r="J708" s="5">
        <v>0</v>
      </c>
      <c r="K708" s="5">
        <f>(I708+J708)*0.1</f>
        <v>6</v>
      </c>
      <c r="L708" s="5">
        <v>60</v>
      </c>
      <c r="M708" s="5">
        <v>0</v>
      </c>
      <c r="N708" s="5">
        <f>(L708+M708)*0.15</f>
        <v>9</v>
      </c>
      <c r="O708" s="7">
        <f>F708+H708+K708+N708</f>
        <v>73.2</v>
      </c>
      <c r="P708" s="51"/>
      <c r="Q708" s="51"/>
    </row>
    <row r="709" spans="1:17">
      <c r="A709" s="11">
        <v>706</v>
      </c>
      <c r="B709" s="61">
        <v>18130041230</v>
      </c>
      <c r="C709" s="64" t="s">
        <v>715</v>
      </c>
      <c r="D709" s="5">
        <v>100</v>
      </c>
      <c r="E709" s="5">
        <v>0</v>
      </c>
      <c r="F709" s="6">
        <f>(D709-E709)*0.15</f>
        <v>15</v>
      </c>
      <c r="G709" s="68">
        <v>2.2000000000000002</v>
      </c>
      <c r="H709" s="5">
        <f>(G709+5)*6</f>
        <v>43.2</v>
      </c>
      <c r="I709" s="5">
        <v>60</v>
      </c>
      <c r="J709" s="5">
        <v>0</v>
      </c>
      <c r="K709" s="5">
        <f>(I709+J709)*0.1</f>
        <v>6</v>
      </c>
      <c r="L709" s="5">
        <v>60</v>
      </c>
      <c r="M709" s="5">
        <v>0</v>
      </c>
      <c r="N709" s="5">
        <f>(L709+M709)*0.15</f>
        <v>9</v>
      </c>
      <c r="O709" s="7">
        <f>F709+H709+K709+N709</f>
        <v>73.2</v>
      </c>
      <c r="P709" s="51"/>
      <c r="Q709" s="51"/>
    </row>
    <row r="710" spans="1:17">
      <c r="A710" s="11">
        <v>707</v>
      </c>
      <c r="B710" s="6">
        <v>1813004320</v>
      </c>
      <c r="C710" s="47" t="s">
        <v>92</v>
      </c>
      <c r="D710" s="6">
        <v>100</v>
      </c>
      <c r="E710" s="6">
        <v>0</v>
      </c>
      <c r="F710" s="6">
        <v>100</v>
      </c>
      <c r="G710" s="6">
        <v>2.2000000000000002</v>
      </c>
      <c r="H710" s="6">
        <f>(G710+5)*10</f>
        <v>72</v>
      </c>
      <c r="I710" s="6">
        <v>60</v>
      </c>
      <c r="J710" s="6">
        <v>0</v>
      </c>
      <c r="K710" s="6">
        <v>60</v>
      </c>
      <c r="L710" s="6">
        <v>60</v>
      </c>
      <c r="M710" s="6">
        <v>0</v>
      </c>
      <c r="N710" s="6">
        <v>60</v>
      </c>
      <c r="O710" s="7">
        <f>F710*0.15+H710*0.6+K710*0.1+N710*0.15</f>
        <v>73.199999999999989</v>
      </c>
      <c r="P710" s="51"/>
      <c r="Q710" s="51"/>
    </row>
    <row r="711" spans="1:17">
      <c r="A711" s="11">
        <v>708</v>
      </c>
      <c r="B711" s="2">
        <v>18130041433</v>
      </c>
      <c r="C711" s="2" t="s">
        <v>546</v>
      </c>
      <c r="D711" s="21">
        <v>60</v>
      </c>
      <c r="E711" s="5">
        <v>0</v>
      </c>
      <c r="F711" s="6">
        <v>15</v>
      </c>
      <c r="G711" s="22">
        <v>2.1989999999999998</v>
      </c>
      <c r="H711" s="17">
        <f>(G711+5)*10*0.6</f>
        <v>43.193999999999996</v>
      </c>
      <c r="I711" s="5">
        <v>60</v>
      </c>
      <c r="J711" s="5">
        <v>0</v>
      </c>
      <c r="K711" s="5">
        <f>(I711+J711)*0.1</f>
        <v>6</v>
      </c>
      <c r="L711" s="5">
        <v>60</v>
      </c>
      <c r="M711" s="5"/>
      <c r="N711" s="5">
        <f>(L711+M711)*0.15</f>
        <v>9</v>
      </c>
      <c r="O711" s="7">
        <f>F711+H711+K711+N711</f>
        <v>73.193999999999988</v>
      </c>
      <c r="P711" s="51"/>
      <c r="Q711" s="51"/>
    </row>
    <row r="712" spans="1:17">
      <c r="A712" s="11">
        <v>709</v>
      </c>
      <c r="B712" s="1">
        <v>18130041724</v>
      </c>
      <c r="C712" s="1" t="s">
        <v>657</v>
      </c>
      <c r="D712" s="5">
        <v>100</v>
      </c>
      <c r="E712" s="23">
        <v>0</v>
      </c>
      <c r="F712" s="6">
        <v>100</v>
      </c>
      <c r="G712" s="41">
        <v>2.0950000000000002</v>
      </c>
      <c r="H712" s="41">
        <f>(G712+5)*10</f>
        <v>70.95</v>
      </c>
      <c r="I712" s="5">
        <v>60</v>
      </c>
      <c r="J712" s="23">
        <v>0</v>
      </c>
      <c r="K712" s="5">
        <v>60</v>
      </c>
      <c r="L712" s="5">
        <v>60</v>
      </c>
      <c r="M712" s="5">
        <v>4</v>
      </c>
      <c r="N712" s="5">
        <f>L712+M712</f>
        <v>64</v>
      </c>
      <c r="O712" s="7">
        <f>F712*0.15+H712*0.6+K712*0.1+N712*0.15</f>
        <v>73.17</v>
      </c>
      <c r="P712" s="51"/>
      <c r="Q712" s="51"/>
    </row>
    <row r="713" spans="1:17">
      <c r="A713" s="11">
        <v>710</v>
      </c>
      <c r="B713" s="54">
        <v>18130041442</v>
      </c>
      <c r="C713" s="54" t="s">
        <v>555</v>
      </c>
      <c r="D713" s="81">
        <v>60</v>
      </c>
      <c r="E713" s="82">
        <v>0</v>
      </c>
      <c r="F713" s="8">
        <v>15</v>
      </c>
      <c r="G713" s="20">
        <v>2.1930000000000001</v>
      </c>
      <c r="H713" s="16">
        <f>(G713+5)*10*0.6</f>
        <v>43.157999999999994</v>
      </c>
      <c r="I713" s="82">
        <v>60</v>
      </c>
      <c r="J713" s="82">
        <v>0</v>
      </c>
      <c r="K713" s="82">
        <f>(I713+J713)*0.1</f>
        <v>6</v>
      </c>
      <c r="L713" s="82">
        <v>60</v>
      </c>
      <c r="M713" s="82"/>
      <c r="N713" s="82">
        <f>(L713+M713)*0.15</f>
        <v>9</v>
      </c>
      <c r="O713" s="9">
        <f>F713+H713+K713+N713</f>
        <v>73.157999999999987</v>
      </c>
      <c r="P713" s="51"/>
      <c r="Q713" s="51"/>
    </row>
    <row r="714" spans="1:17">
      <c r="A714" s="11">
        <v>711</v>
      </c>
      <c r="B714" s="54">
        <v>1813004638</v>
      </c>
      <c r="C714" s="54" t="s">
        <v>238</v>
      </c>
      <c r="D714" s="82">
        <v>100</v>
      </c>
      <c r="E714" s="82">
        <v>0</v>
      </c>
      <c r="F714" s="8">
        <v>100</v>
      </c>
      <c r="G714" s="20">
        <v>2.19</v>
      </c>
      <c r="H714" s="82">
        <f>(G714+5)*10</f>
        <v>71.899999999999991</v>
      </c>
      <c r="I714" s="82">
        <v>60</v>
      </c>
      <c r="J714" s="82">
        <v>0</v>
      </c>
      <c r="K714" s="82">
        <v>60</v>
      </c>
      <c r="L714" s="82">
        <v>60</v>
      </c>
      <c r="M714" s="82">
        <v>0</v>
      </c>
      <c r="N714" s="82">
        <f>L714+M714</f>
        <v>60</v>
      </c>
      <c r="O714" s="9">
        <f>F714*0.15+H714*0.6+K714*0.1+N714*0.15</f>
        <v>73.139999999999986</v>
      </c>
      <c r="P714" s="51"/>
      <c r="Q714" s="51"/>
    </row>
    <row r="715" spans="1:17">
      <c r="A715" s="11">
        <v>712</v>
      </c>
      <c r="B715" s="32">
        <v>18130041526</v>
      </c>
      <c r="C715" s="32" t="s">
        <v>580</v>
      </c>
      <c r="D715" s="82">
        <v>100</v>
      </c>
      <c r="E715" s="82">
        <v>0</v>
      </c>
      <c r="F715" s="8">
        <f>D715-E715</f>
        <v>100</v>
      </c>
      <c r="G715" s="16">
        <v>2.1280000000000001</v>
      </c>
      <c r="H715" s="16">
        <f>(G715+5)*10</f>
        <v>71.28</v>
      </c>
      <c r="I715" s="82">
        <v>60</v>
      </c>
      <c r="J715" s="82">
        <v>0</v>
      </c>
      <c r="K715" s="82">
        <f>I715+J715</f>
        <v>60</v>
      </c>
      <c r="L715" s="82">
        <v>60</v>
      </c>
      <c r="M715" s="82">
        <v>2</v>
      </c>
      <c r="N715" s="82">
        <f>L715+M715</f>
        <v>62</v>
      </c>
      <c r="O715" s="9">
        <f>F715*0.15+H715*0.6+K715*0.1+N715*0.15</f>
        <v>73.067999999999998</v>
      </c>
      <c r="P715" s="51"/>
      <c r="Q715" s="51"/>
    </row>
    <row r="716" spans="1:17">
      <c r="A716" s="11">
        <v>713</v>
      </c>
      <c r="B716" s="42">
        <v>1813004434</v>
      </c>
      <c r="C716" s="21" t="s">
        <v>149</v>
      </c>
      <c r="D716" s="5">
        <v>100</v>
      </c>
      <c r="E716" s="5">
        <v>0</v>
      </c>
      <c r="F716" s="6">
        <f>D716-E716</f>
        <v>100</v>
      </c>
      <c r="G716" s="50">
        <v>2.177</v>
      </c>
      <c r="H716" s="5">
        <f>(G716+5)*10</f>
        <v>71.77</v>
      </c>
      <c r="I716" s="5">
        <v>60</v>
      </c>
      <c r="J716" s="5">
        <v>0</v>
      </c>
      <c r="K716" s="5">
        <f>I716+J716</f>
        <v>60</v>
      </c>
      <c r="L716" s="5">
        <v>60</v>
      </c>
      <c r="M716" s="5">
        <v>0</v>
      </c>
      <c r="N716" s="5">
        <f>L716+M716</f>
        <v>60</v>
      </c>
      <c r="O716" s="17">
        <f>(F716*0.15)+(H716*0.6)+(K716*0.1)+(N716*0.15)</f>
        <v>73.061999999999998</v>
      </c>
      <c r="P716" s="51"/>
      <c r="Q716" s="51"/>
    </row>
    <row r="717" spans="1:17">
      <c r="A717" s="11">
        <v>714</v>
      </c>
      <c r="B717" s="54">
        <v>1813004843</v>
      </c>
      <c r="C717" s="54" t="s">
        <v>325</v>
      </c>
      <c r="D717" s="82">
        <v>100</v>
      </c>
      <c r="E717" s="82">
        <v>0</v>
      </c>
      <c r="F717" s="8">
        <f>D717-E717</f>
        <v>100</v>
      </c>
      <c r="G717" s="20">
        <v>2.177</v>
      </c>
      <c r="H717" s="82">
        <f>(G717+5)*10</f>
        <v>71.77</v>
      </c>
      <c r="I717" s="82">
        <v>60</v>
      </c>
      <c r="J717" s="82">
        <v>0</v>
      </c>
      <c r="K717" s="82">
        <f>I717+J717</f>
        <v>60</v>
      </c>
      <c r="L717" s="82">
        <v>60</v>
      </c>
      <c r="M717" s="82"/>
      <c r="N717" s="82">
        <f>L717+M717</f>
        <v>60</v>
      </c>
      <c r="O717" s="9">
        <f>F717*0.15+H717*0.6+K717*0.1+N717*0.15</f>
        <v>73.061999999999998</v>
      </c>
      <c r="P717" s="51"/>
      <c r="Q717" s="51"/>
    </row>
    <row r="718" spans="1:17">
      <c r="A718" s="11">
        <v>715</v>
      </c>
      <c r="B718" s="54">
        <v>18130041447</v>
      </c>
      <c r="C718" s="54" t="s">
        <v>559</v>
      </c>
      <c r="D718" s="81">
        <v>60</v>
      </c>
      <c r="E718" s="82">
        <v>0</v>
      </c>
      <c r="F718" s="8">
        <v>15</v>
      </c>
      <c r="G718" s="20">
        <v>2.177</v>
      </c>
      <c r="H718" s="16">
        <f>(G718+5)*10*0.6</f>
        <v>43.061999999999998</v>
      </c>
      <c r="I718" s="82">
        <v>60</v>
      </c>
      <c r="J718" s="82">
        <v>0</v>
      </c>
      <c r="K718" s="82">
        <f>(I718+J718)*0.1</f>
        <v>6</v>
      </c>
      <c r="L718" s="82">
        <v>60</v>
      </c>
      <c r="M718" s="81"/>
      <c r="N718" s="82">
        <f>(L718+M718)*0.15</f>
        <v>9</v>
      </c>
      <c r="O718" s="9">
        <f>F718+H718+K718+N718</f>
        <v>73.061999999999998</v>
      </c>
      <c r="P718" s="51"/>
      <c r="Q718" s="51"/>
    </row>
    <row r="719" spans="1:17">
      <c r="A719" s="11">
        <v>716</v>
      </c>
      <c r="B719" s="28">
        <v>18130041516</v>
      </c>
      <c r="C719" s="28" t="s">
        <v>574</v>
      </c>
      <c r="D719" s="5">
        <v>100</v>
      </c>
      <c r="E719" s="5">
        <v>0</v>
      </c>
      <c r="F719" s="6">
        <f>D719-E719</f>
        <v>100</v>
      </c>
      <c r="G719" s="17">
        <v>2.1219999999999999</v>
      </c>
      <c r="H719" s="17">
        <f t="shared" ref="H719:H725" si="25">(G719+5)*10</f>
        <v>71.22</v>
      </c>
      <c r="I719" s="5">
        <v>60</v>
      </c>
      <c r="J719" s="5">
        <v>0</v>
      </c>
      <c r="K719" s="5">
        <f>I719+J719</f>
        <v>60</v>
      </c>
      <c r="L719" s="5">
        <v>60</v>
      </c>
      <c r="M719" s="5">
        <v>2</v>
      </c>
      <c r="N719" s="5">
        <f t="shared" ref="N719:N728" si="26">L719+M719</f>
        <v>62</v>
      </c>
      <c r="O719" s="7">
        <f t="shared" ref="O719:O728" si="27">F719*0.15+H719*0.6+K719*0.1+N719*0.15</f>
        <v>73.031999999999996</v>
      </c>
      <c r="P719" s="51"/>
      <c r="Q719" s="51"/>
    </row>
    <row r="720" spans="1:17">
      <c r="A720" s="11">
        <v>717</v>
      </c>
      <c r="B720" s="2">
        <v>1813004645</v>
      </c>
      <c r="C720" s="2" t="s">
        <v>243</v>
      </c>
      <c r="D720" s="5">
        <v>100</v>
      </c>
      <c r="E720" s="5">
        <v>0</v>
      </c>
      <c r="F720" s="6">
        <v>100</v>
      </c>
      <c r="G720" s="22">
        <v>2.169</v>
      </c>
      <c r="H720" s="5">
        <f t="shared" si="25"/>
        <v>71.69</v>
      </c>
      <c r="I720" s="5">
        <v>60</v>
      </c>
      <c r="J720" s="5">
        <v>0</v>
      </c>
      <c r="K720" s="5">
        <v>60</v>
      </c>
      <c r="L720" s="5">
        <v>60</v>
      </c>
      <c r="M720" s="5">
        <v>0</v>
      </c>
      <c r="N720" s="5">
        <f t="shared" si="26"/>
        <v>60</v>
      </c>
      <c r="O720" s="7">
        <f t="shared" si="27"/>
        <v>73.013999999999996</v>
      </c>
      <c r="P720" s="51"/>
      <c r="Q720" s="51"/>
    </row>
    <row r="721" spans="1:17">
      <c r="A721" s="11">
        <v>718</v>
      </c>
      <c r="B721" s="21">
        <v>1813004224</v>
      </c>
      <c r="C721" s="28" t="s">
        <v>56</v>
      </c>
      <c r="D721" s="21">
        <v>100</v>
      </c>
      <c r="E721" s="21">
        <v>0</v>
      </c>
      <c r="F721" s="21">
        <f>D721-E721</f>
        <v>100</v>
      </c>
      <c r="G721" s="22">
        <v>2.1669999999999998</v>
      </c>
      <c r="H721" s="21">
        <f t="shared" si="25"/>
        <v>71.67</v>
      </c>
      <c r="I721" s="21">
        <v>60</v>
      </c>
      <c r="J721" s="21">
        <v>0</v>
      </c>
      <c r="K721" s="21">
        <f>I721+J721</f>
        <v>60</v>
      </c>
      <c r="L721" s="21">
        <v>60</v>
      </c>
      <c r="M721" s="21">
        <v>0</v>
      </c>
      <c r="N721" s="21">
        <f t="shared" si="26"/>
        <v>60</v>
      </c>
      <c r="O721" s="43">
        <f t="shared" si="27"/>
        <v>73.00200000000001</v>
      </c>
      <c r="P721" s="51"/>
      <c r="Q721" s="51"/>
    </row>
    <row r="722" spans="1:17">
      <c r="A722" s="11">
        <v>719</v>
      </c>
      <c r="B722" s="28">
        <v>18130041525</v>
      </c>
      <c r="C722" s="28" t="s">
        <v>579</v>
      </c>
      <c r="D722" s="5">
        <v>100</v>
      </c>
      <c r="E722" s="5">
        <v>0</v>
      </c>
      <c r="F722" s="6">
        <f>D722-E722</f>
        <v>100</v>
      </c>
      <c r="G722" s="17">
        <v>2.101</v>
      </c>
      <c r="H722" s="17">
        <f t="shared" si="25"/>
        <v>71.010000000000005</v>
      </c>
      <c r="I722" s="5">
        <v>60</v>
      </c>
      <c r="J722" s="5">
        <v>0</v>
      </c>
      <c r="K722" s="5">
        <f>I722+J722</f>
        <v>60</v>
      </c>
      <c r="L722" s="5">
        <v>60</v>
      </c>
      <c r="M722" s="5">
        <v>2</v>
      </c>
      <c r="N722" s="5">
        <f t="shared" si="26"/>
        <v>62</v>
      </c>
      <c r="O722" s="7">
        <f t="shared" si="27"/>
        <v>72.906000000000006</v>
      </c>
      <c r="P722" s="51"/>
      <c r="Q722" s="51"/>
    </row>
    <row r="723" spans="1:17">
      <c r="A723" s="11">
        <v>720</v>
      </c>
      <c r="B723" s="3">
        <v>18130041712</v>
      </c>
      <c r="C723" s="3" t="s">
        <v>645</v>
      </c>
      <c r="D723" s="82">
        <v>100</v>
      </c>
      <c r="E723" s="23">
        <v>0</v>
      </c>
      <c r="F723" s="8">
        <v>100</v>
      </c>
      <c r="G723" s="83">
        <v>2.1509999999999998</v>
      </c>
      <c r="H723" s="83">
        <f t="shared" si="25"/>
        <v>71.509999999999991</v>
      </c>
      <c r="I723" s="82">
        <v>60</v>
      </c>
      <c r="J723" s="23">
        <v>0</v>
      </c>
      <c r="K723" s="82">
        <v>60</v>
      </c>
      <c r="L723" s="82">
        <v>60</v>
      </c>
      <c r="M723" s="82">
        <v>0</v>
      </c>
      <c r="N723" s="82">
        <f t="shared" si="26"/>
        <v>60</v>
      </c>
      <c r="O723" s="9">
        <f t="shared" si="27"/>
        <v>72.905999999999992</v>
      </c>
      <c r="P723" s="51"/>
      <c r="Q723" s="51"/>
    </row>
    <row r="724" spans="1:17">
      <c r="A724" s="11">
        <v>721</v>
      </c>
      <c r="B724" s="1">
        <v>18130041727</v>
      </c>
      <c r="C724" s="1" t="s">
        <v>660</v>
      </c>
      <c r="D724" s="5">
        <v>100</v>
      </c>
      <c r="E724" s="23">
        <v>0</v>
      </c>
      <c r="F724" s="6">
        <v>100</v>
      </c>
      <c r="G724" s="41">
        <v>2.1469999999999998</v>
      </c>
      <c r="H724" s="41">
        <f t="shared" si="25"/>
        <v>71.47</v>
      </c>
      <c r="I724" s="5">
        <v>60</v>
      </c>
      <c r="J724" s="23">
        <v>0</v>
      </c>
      <c r="K724" s="5">
        <v>60</v>
      </c>
      <c r="L724" s="5">
        <v>60</v>
      </c>
      <c r="M724" s="5">
        <v>0</v>
      </c>
      <c r="N724" s="5">
        <f t="shared" si="26"/>
        <v>60</v>
      </c>
      <c r="O724" s="7">
        <f t="shared" si="27"/>
        <v>72.882000000000005</v>
      </c>
      <c r="P724" s="51"/>
      <c r="Q724" s="51"/>
    </row>
    <row r="725" spans="1:17">
      <c r="A725" s="11">
        <v>722</v>
      </c>
      <c r="B725" s="1">
        <v>18130041735</v>
      </c>
      <c r="C725" s="1" t="s">
        <v>668</v>
      </c>
      <c r="D725" s="5">
        <v>100</v>
      </c>
      <c r="E725" s="23">
        <v>0</v>
      </c>
      <c r="F725" s="6">
        <v>100</v>
      </c>
      <c r="G725" s="41">
        <v>2.145</v>
      </c>
      <c r="H725" s="41">
        <f t="shared" si="25"/>
        <v>71.449999999999989</v>
      </c>
      <c r="I725" s="5">
        <v>60</v>
      </c>
      <c r="J725" s="23">
        <v>0</v>
      </c>
      <c r="K725" s="5">
        <v>60</v>
      </c>
      <c r="L725" s="5">
        <v>60</v>
      </c>
      <c r="M725" s="5">
        <v>0</v>
      </c>
      <c r="N725" s="5">
        <f t="shared" si="26"/>
        <v>60</v>
      </c>
      <c r="O725" s="7">
        <f t="shared" si="27"/>
        <v>72.86999999999999</v>
      </c>
      <c r="P725" s="51"/>
      <c r="Q725" s="51"/>
    </row>
    <row r="726" spans="1:17">
      <c r="A726" s="11">
        <v>723</v>
      </c>
      <c r="B726" s="21">
        <v>1813004937</v>
      </c>
      <c r="C726" s="21" t="s">
        <v>360</v>
      </c>
      <c r="D726" s="5">
        <v>100</v>
      </c>
      <c r="E726" s="5">
        <v>0</v>
      </c>
      <c r="F726" s="6">
        <v>100</v>
      </c>
      <c r="G726" s="7">
        <v>2.1440000000000001</v>
      </c>
      <c r="H726" s="5">
        <f>50+G726*10</f>
        <v>71.44</v>
      </c>
      <c r="I726" s="5">
        <v>60</v>
      </c>
      <c r="J726" s="5">
        <v>0</v>
      </c>
      <c r="K726" s="5">
        <v>60</v>
      </c>
      <c r="L726" s="5">
        <v>60</v>
      </c>
      <c r="M726" s="5">
        <v>0</v>
      </c>
      <c r="N726" s="5">
        <f t="shared" si="26"/>
        <v>60</v>
      </c>
      <c r="O726" s="7">
        <f t="shared" si="27"/>
        <v>72.864000000000004</v>
      </c>
      <c r="P726" s="51"/>
      <c r="Q726" s="51"/>
    </row>
    <row r="727" spans="1:17">
      <c r="A727" s="11">
        <v>724</v>
      </c>
      <c r="B727" s="2">
        <v>1813004837</v>
      </c>
      <c r="C727" s="2" t="s">
        <v>320</v>
      </c>
      <c r="D727" s="5">
        <v>100</v>
      </c>
      <c r="E727" s="5">
        <v>0</v>
      </c>
      <c r="F727" s="6">
        <f>D727-E727</f>
        <v>100</v>
      </c>
      <c r="G727" s="22">
        <v>2.044</v>
      </c>
      <c r="H727" s="5">
        <f>(G727+5)*10</f>
        <v>70.44</v>
      </c>
      <c r="I727" s="5">
        <v>60</v>
      </c>
      <c r="J727" s="5">
        <v>0</v>
      </c>
      <c r="K727" s="5">
        <f>I727+J727</f>
        <v>60</v>
      </c>
      <c r="L727" s="5">
        <v>60</v>
      </c>
      <c r="M727" s="5">
        <v>4</v>
      </c>
      <c r="N727" s="5">
        <f t="shared" si="26"/>
        <v>64</v>
      </c>
      <c r="O727" s="7">
        <f t="shared" si="27"/>
        <v>72.86399999999999</v>
      </c>
      <c r="P727" s="51"/>
      <c r="Q727" s="51"/>
    </row>
    <row r="728" spans="1:17">
      <c r="A728" s="11">
        <v>725</v>
      </c>
      <c r="B728" s="2">
        <v>1813004614</v>
      </c>
      <c r="C728" s="2" t="s">
        <v>215</v>
      </c>
      <c r="D728" s="5">
        <v>100</v>
      </c>
      <c r="E728" s="5">
        <v>0</v>
      </c>
      <c r="F728" s="6">
        <v>100</v>
      </c>
      <c r="G728" s="22">
        <v>2.1429999999999998</v>
      </c>
      <c r="H728" s="5">
        <f>(G728+5)*10</f>
        <v>71.429999999999993</v>
      </c>
      <c r="I728" s="5">
        <v>60</v>
      </c>
      <c r="J728" s="5">
        <v>0</v>
      </c>
      <c r="K728" s="5">
        <v>60</v>
      </c>
      <c r="L728" s="5">
        <v>60</v>
      </c>
      <c r="M728" s="5">
        <v>0</v>
      </c>
      <c r="N728" s="5">
        <f t="shared" si="26"/>
        <v>60</v>
      </c>
      <c r="O728" s="7">
        <f t="shared" si="27"/>
        <v>72.858000000000004</v>
      </c>
      <c r="P728" s="51"/>
      <c r="Q728" s="51"/>
    </row>
    <row r="729" spans="1:17">
      <c r="A729" s="11">
        <v>726</v>
      </c>
      <c r="B729" s="57">
        <v>18130041226</v>
      </c>
      <c r="C729" s="57" t="s">
        <v>711</v>
      </c>
      <c r="D729" s="5">
        <v>100</v>
      </c>
      <c r="E729" s="5">
        <v>0</v>
      </c>
      <c r="F729" s="6">
        <f>(D729-E729)*0.15</f>
        <v>15</v>
      </c>
      <c r="G729" s="68">
        <v>2.14</v>
      </c>
      <c r="H729" s="5">
        <f>(G729+5)*6</f>
        <v>42.84</v>
      </c>
      <c r="I729" s="5">
        <v>60</v>
      </c>
      <c r="J729" s="5">
        <v>0</v>
      </c>
      <c r="K729" s="5">
        <f>(I729+J729)*0.1</f>
        <v>6</v>
      </c>
      <c r="L729" s="5">
        <v>60</v>
      </c>
      <c r="M729" s="5">
        <v>0</v>
      </c>
      <c r="N729" s="5">
        <f>(L729+M729)*0.15</f>
        <v>9</v>
      </c>
      <c r="O729" s="7">
        <f>F729+H729+K729+N729</f>
        <v>72.84</v>
      </c>
      <c r="P729" s="51"/>
      <c r="Q729" s="51"/>
    </row>
    <row r="730" spans="1:17">
      <c r="A730" s="11">
        <v>727</v>
      </c>
      <c r="B730" s="2">
        <v>18130041426</v>
      </c>
      <c r="C730" s="2" t="s">
        <v>539</v>
      </c>
      <c r="D730" s="21">
        <v>60</v>
      </c>
      <c r="E730" s="5">
        <v>0</v>
      </c>
      <c r="F730" s="6">
        <v>15</v>
      </c>
      <c r="G730" s="22">
        <v>2.1309999999999998</v>
      </c>
      <c r="H730" s="17">
        <f>(G730+5)*10*0.6</f>
        <v>42.786000000000001</v>
      </c>
      <c r="I730" s="5">
        <v>60</v>
      </c>
      <c r="J730" s="5">
        <v>0</v>
      </c>
      <c r="K730" s="5">
        <f>(I730+J730)*0.1</f>
        <v>6</v>
      </c>
      <c r="L730" s="5">
        <v>60</v>
      </c>
      <c r="M730" s="5"/>
      <c r="N730" s="5">
        <f>(L730+M730)*0.15</f>
        <v>9</v>
      </c>
      <c r="O730" s="7">
        <f>F730+H730+K730+N730</f>
        <v>72.786000000000001</v>
      </c>
      <c r="P730" s="51"/>
      <c r="Q730" s="51"/>
    </row>
    <row r="731" spans="1:17">
      <c r="A731" s="11">
        <v>728</v>
      </c>
      <c r="B731" s="1">
        <v>18130041736</v>
      </c>
      <c r="C731" s="1" t="s">
        <v>669</v>
      </c>
      <c r="D731" s="5">
        <v>100</v>
      </c>
      <c r="E731" s="23">
        <v>0</v>
      </c>
      <c r="F731" s="6">
        <v>100</v>
      </c>
      <c r="G731" s="41">
        <v>2.125</v>
      </c>
      <c r="H731" s="41">
        <f>(G731+5)*10</f>
        <v>71.25</v>
      </c>
      <c r="I731" s="5">
        <v>60</v>
      </c>
      <c r="J731" s="23">
        <v>0</v>
      </c>
      <c r="K731" s="5">
        <v>60</v>
      </c>
      <c r="L731" s="5">
        <v>60</v>
      </c>
      <c r="M731" s="5">
        <v>0</v>
      </c>
      <c r="N731" s="5">
        <f>L731+M731</f>
        <v>60</v>
      </c>
      <c r="O731" s="7">
        <f>F731*0.15+H731*0.6+K731*0.1+N731*0.15</f>
        <v>72.75</v>
      </c>
      <c r="P731" s="51"/>
      <c r="Q731" s="51"/>
    </row>
    <row r="732" spans="1:17">
      <c r="A732" s="11">
        <v>729</v>
      </c>
      <c r="B732" s="42">
        <v>1813004432</v>
      </c>
      <c r="C732" s="21" t="s">
        <v>147</v>
      </c>
      <c r="D732" s="5">
        <v>100</v>
      </c>
      <c r="E732" s="5">
        <v>0</v>
      </c>
      <c r="F732" s="6">
        <f>D732-E732</f>
        <v>100</v>
      </c>
      <c r="G732" s="50">
        <v>2.0219999999999998</v>
      </c>
      <c r="H732" s="5">
        <f>(G732+5)*10</f>
        <v>70.22</v>
      </c>
      <c r="I732" s="5">
        <v>60</v>
      </c>
      <c r="J732" s="5">
        <v>0</v>
      </c>
      <c r="K732" s="5">
        <f>I732+J732</f>
        <v>60</v>
      </c>
      <c r="L732" s="5">
        <v>60</v>
      </c>
      <c r="M732" s="5">
        <v>4</v>
      </c>
      <c r="N732" s="5">
        <f>L732+M732</f>
        <v>64</v>
      </c>
      <c r="O732" s="17">
        <f>(F732*0.15)+(H732*0.6)+(K732*0.1)+(N732*0.15)</f>
        <v>72.731999999999999</v>
      </c>
      <c r="P732" s="51"/>
      <c r="Q732" s="51"/>
    </row>
    <row r="733" spans="1:17">
      <c r="A733" s="11">
        <v>730</v>
      </c>
      <c r="B733" s="42">
        <v>1813004444</v>
      </c>
      <c r="C733" s="21" t="s">
        <v>159</v>
      </c>
      <c r="D733" s="5">
        <v>100</v>
      </c>
      <c r="E733" s="5">
        <v>0</v>
      </c>
      <c r="F733" s="6">
        <f>D733-E733</f>
        <v>100</v>
      </c>
      <c r="G733" s="50">
        <v>2.1219999999999999</v>
      </c>
      <c r="H733" s="5">
        <f>(G733+5)*10</f>
        <v>71.22</v>
      </c>
      <c r="I733" s="5">
        <v>60</v>
      </c>
      <c r="J733" s="5">
        <v>0</v>
      </c>
      <c r="K733" s="5">
        <f>I733+J733</f>
        <v>60</v>
      </c>
      <c r="L733" s="5">
        <v>60</v>
      </c>
      <c r="M733" s="5">
        <v>0</v>
      </c>
      <c r="N733" s="5">
        <f>L733+M733</f>
        <v>60</v>
      </c>
      <c r="O733" s="17">
        <f>(F733*0.15)+(H733*0.6)+(K733*0.1)+(N733*0.15)</f>
        <v>72.731999999999999</v>
      </c>
      <c r="P733" s="51"/>
      <c r="Q733" s="51"/>
    </row>
    <row r="734" spans="1:17">
      <c r="A734" s="11">
        <v>731</v>
      </c>
      <c r="B734" s="2">
        <v>18130041417</v>
      </c>
      <c r="C734" s="2" t="s">
        <v>532</v>
      </c>
      <c r="D734" s="21">
        <v>60</v>
      </c>
      <c r="E734" s="5">
        <v>0</v>
      </c>
      <c r="F734" s="6">
        <v>15</v>
      </c>
      <c r="G734" s="22">
        <v>2.121</v>
      </c>
      <c r="H734" s="17">
        <f>(G734+5)*10*0.6</f>
        <v>42.726000000000006</v>
      </c>
      <c r="I734" s="5">
        <v>60</v>
      </c>
      <c r="J734" s="5">
        <v>0</v>
      </c>
      <c r="K734" s="5">
        <f>(I734+J734)*0.1</f>
        <v>6</v>
      </c>
      <c r="L734" s="5">
        <v>60</v>
      </c>
      <c r="M734" s="5"/>
      <c r="N734" s="5">
        <f>(L734+M734)*0.15</f>
        <v>9</v>
      </c>
      <c r="O734" s="7">
        <f>F734+H734+K734+N734</f>
        <v>72.725999999999999</v>
      </c>
      <c r="P734" s="51"/>
      <c r="Q734" s="51"/>
    </row>
    <row r="735" spans="1:17">
      <c r="A735" s="11">
        <v>732</v>
      </c>
      <c r="B735" s="21">
        <v>1813004242</v>
      </c>
      <c r="C735" s="28" t="s">
        <v>71</v>
      </c>
      <c r="D735" s="21">
        <v>100</v>
      </c>
      <c r="E735" s="21">
        <v>0</v>
      </c>
      <c r="F735" s="21">
        <f>D735-E735</f>
        <v>100</v>
      </c>
      <c r="G735" s="22">
        <v>2.1110000000000002</v>
      </c>
      <c r="H735" s="21">
        <f>(G735+5)*10</f>
        <v>71.110000000000014</v>
      </c>
      <c r="I735" s="21">
        <v>60</v>
      </c>
      <c r="J735" s="21">
        <v>0</v>
      </c>
      <c r="K735" s="21">
        <f>I735+J735</f>
        <v>60</v>
      </c>
      <c r="L735" s="21">
        <v>60</v>
      </c>
      <c r="M735" s="21">
        <v>0</v>
      </c>
      <c r="N735" s="21">
        <f>L735+M735</f>
        <v>60</v>
      </c>
      <c r="O735" s="43">
        <f>F735*0.15+H735*0.6+K735*0.1+N735*0.15</f>
        <v>72.665999999999997</v>
      </c>
      <c r="P735" s="51"/>
      <c r="Q735" s="51"/>
    </row>
    <row r="736" spans="1:17">
      <c r="A736" s="11">
        <v>733</v>
      </c>
      <c r="B736" s="2">
        <v>1813004836</v>
      </c>
      <c r="C736" s="2" t="s">
        <v>319</v>
      </c>
      <c r="D736" s="5">
        <v>100</v>
      </c>
      <c r="E736" s="5">
        <v>0</v>
      </c>
      <c r="F736" s="6">
        <f>D736-E736</f>
        <v>100</v>
      </c>
      <c r="G736" s="22">
        <v>2.1110000000000002</v>
      </c>
      <c r="H736" s="5">
        <f>(G736+5)*10</f>
        <v>71.110000000000014</v>
      </c>
      <c r="I736" s="5">
        <v>60</v>
      </c>
      <c r="J736" s="5">
        <v>0</v>
      </c>
      <c r="K736" s="5">
        <f>I736+J736</f>
        <v>60</v>
      </c>
      <c r="L736" s="5">
        <v>60</v>
      </c>
      <c r="M736" s="5"/>
      <c r="N736" s="5">
        <f>L736+M736</f>
        <v>60</v>
      </c>
      <c r="O736" s="7">
        <f>F736*0.15+H736*0.6+K736*0.1+N736*0.15</f>
        <v>72.665999999999997</v>
      </c>
      <c r="P736" s="51"/>
      <c r="Q736" s="51"/>
    </row>
    <row r="737" spans="1:17">
      <c r="A737" s="11">
        <v>734</v>
      </c>
      <c r="B737" s="5">
        <v>18130041022</v>
      </c>
      <c r="C737" s="5" t="s">
        <v>386</v>
      </c>
      <c r="D737" s="5">
        <v>100</v>
      </c>
      <c r="E737" s="5">
        <v>0</v>
      </c>
      <c r="F737" s="5">
        <v>100</v>
      </c>
      <c r="G737" s="5">
        <v>2.11</v>
      </c>
      <c r="H737" s="5">
        <f>(G737+5)*10</f>
        <v>71.099999999999994</v>
      </c>
      <c r="I737" s="5">
        <v>60</v>
      </c>
      <c r="J737" s="5">
        <v>0</v>
      </c>
      <c r="K737" s="5">
        <f>I737+J737</f>
        <v>60</v>
      </c>
      <c r="L737" s="5">
        <v>60</v>
      </c>
      <c r="M737" s="5">
        <v>0</v>
      </c>
      <c r="N737" s="5">
        <f>L737+M737</f>
        <v>60</v>
      </c>
      <c r="O737" s="7">
        <f>F737*15%+H737*60%+K737*10%+N737*15%</f>
        <v>72.66</v>
      </c>
      <c r="P737" s="51"/>
      <c r="Q737" s="51"/>
    </row>
    <row r="738" spans="1:17">
      <c r="A738" s="11">
        <v>735</v>
      </c>
      <c r="B738" s="81">
        <v>1813004218</v>
      </c>
      <c r="C738" s="24" t="s">
        <v>51</v>
      </c>
      <c r="D738" s="81">
        <v>100</v>
      </c>
      <c r="E738" s="81">
        <v>0</v>
      </c>
      <c r="F738" s="81">
        <f>D738-E738</f>
        <v>100</v>
      </c>
      <c r="G738" s="20">
        <v>2.105</v>
      </c>
      <c r="H738" s="81">
        <f>(G738+5)*10</f>
        <v>71.050000000000011</v>
      </c>
      <c r="I738" s="81">
        <v>60</v>
      </c>
      <c r="J738" s="81">
        <v>0</v>
      </c>
      <c r="K738" s="81">
        <f>I738+J738</f>
        <v>60</v>
      </c>
      <c r="L738" s="81">
        <v>60</v>
      </c>
      <c r="M738" s="81">
        <v>0</v>
      </c>
      <c r="N738" s="81">
        <f>L738+M738</f>
        <v>60</v>
      </c>
      <c r="O738" s="73">
        <f>F738*0.15+H738*0.6+K738*0.1+N738*0.15</f>
        <v>72.63</v>
      </c>
      <c r="P738" s="51"/>
      <c r="Q738" s="51"/>
    </row>
    <row r="739" spans="1:17">
      <c r="A739" s="11">
        <v>736</v>
      </c>
      <c r="B739" s="19">
        <v>1813004542</v>
      </c>
      <c r="C739" s="15" t="s">
        <v>200</v>
      </c>
      <c r="D739" s="82">
        <v>100</v>
      </c>
      <c r="E739" s="82">
        <v>0</v>
      </c>
      <c r="F739" s="82">
        <v>100</v>
      </c>
      <c r="G739" s="20">
        <v>2.0870000000000002</v>
      </c>
      <c r="H739" s="82">
        <v>70.900000000000006</v>
      </c>
      <c r="I739" s="82">
        <v>60</v>
      </c>
      <c r="J739" s="82">
        <v>0</v>
      </c>
      <c r="K739" s="82">
        <v>60</v>
      </c>
      <c r="L739" s="82">
        <v>60</v>
      </c>
      <c r="M739" s="82">
        <v>0</v>
      </c>
      <c r="N739" s="82">
        <v>60</v>
      </c>
      <c r="O739" s="82">
        <f>N739*0.15+K739*0.1+H739*0.6+F739*0.15</f>
        <v>72.539999999999992</v>
      </c>
      <c r="P739" s="51"/>
      <c r="Q739" s="51" t="s">
        <v>740</v>
      </c>
    </row>
    <row r="740" spans="1:17">
      <c r="A740" s="11">
        <v>737</v>
      </c>
      <c r="B740" s="6">
        <v>1813004313</v>
      </c>
      <c r="C740" s="47" t="s">
        <v>85</v>
      </c>
      <c r="D740" s="6">
        <v>100</v>
      </c>
      <c r="E740" s="6">
        <v>0</v>
      </c>
      <c r="F740" s="6">
        <v>100</v>
      </c>
      <c r="G740" s="6">
        <v>2.09</v>
      </c>
      <c r="H740" s="6">
        <f>(G740+5)*10</f>
        <v>70.900000000000006</v>
      </c>
      <c r="I740" s="6">
        <v>60</v>
      </c>
      <c r="J740" s="6">
        <v>0</v>
      </c>
      <c r="K740" s="6">
        <v>60</v>
      </c>
      <c r="L740" s="6">
        <v>60</v>
      </c>
      <c r="M740" s="6">
        <v>0</v>
      </c>
      <c r="N740" s="6">
        <v>60</v>
      </c>
      <c r="O740" s="7">
        <f>F740*0.15+H740*0.6+K740*0.1+N740*0.15</f>
        <v>72.539999999999992</v>
      </c>
      <c r="P740" s="51"/>
      <c r="Q740" s="51"/>
    </row>
    <row r="741" spans="1:17">
      <c r="A741" s="11">
        <v>738</v>
      </c>
      <c r="B741" s="21">
        <v>1813004521</v>
      </c>
      <c r="C741" s="5" t="s">
        <v>180</v>
      </c>
      <c r="D741" s="5">
        <v>100</v>
      </c>
      <c r="E741" s="5">
        <v>0</v>
      </c>
      <c r="F741" s="5">
        <v>100</v>
      </c>
      <c r="G741" s="22">
        <v>2.0870000000000002</v>
      </c>
      <c r="H741" s="5">
        <v>70.900000000000006</v>
      </c>
      <c r="I741" s="5">
        <v>60</v>
      </c>
      <c r="J741" s="5">
        <v>0</v>
      </c>
      <c r="K741" s="5">
        <v>60</v>
      </c>
      <c r="L741" s="5">
        <v>60</v>
      </c>
      <c r="M741" s="5">
        <v>0</v>
      </c>
      <c r="N741" s="5">
        <v>60</v>
      </c>
      <c r="O741" s="82">
        <f>N741*0.15+K741*0.1+H741*0.6+F741*0.15</f>
        <v>72.539999999999992</v>
      </c>
      <c r="P741" s="51"/>
      <c r="Q741" s="51"/>
    </row>
    <row r="742" spans="1:17">
      <c r="A742" s="11">
        <v>739</v>
      </c>
      <c r="B742" s="21">
        <v>1813004532</v>
      </c>
      <c r="C742" s="5" t="s">
        <v>191</v>
      </c>
      <c r="D742" s="5">
        <v>100</v>
      </c>
      <c r="E742" s="5">
        <v>0</v>
      </c>
      <c r="F742" s="5">
        <v>100</v>
      </c>
      <c r="G742" s="22">
        <v>2.0880000000000001</v>
      </c>
      <c r="H742" s="5">
        <v>70.900000000000006</v>
      </c>
      <c r="I742" s="5">
        <v>60</v>
      </c>
      <c r="J742" s="5">
        <v>0</v>
      </c>
      <c r="K742" s="5">
        <v>60</v>
      </c>
      <c r="L742" s="5">
        <v>60</v>
      </c>
      <c r="M742" s="5">
        <v>0</v>
      </c>
      <c r="N742" s="5">
        <v>60</v>
      </c>
      <c r="O742" s="82">
        <f>N742*0.15+K742*0.1+H742*0.6+F742*0.15</f>
        <v>72.539999999999992</v>
      </c>
      <c r="P742" s="51"/>
      <c r="Q742" s="51"/>
    </row>
    <row r="743" spans="1:17">
      <c r="A743" s="11">
        <v>740</v>
      </c>
      <c r="B743" s="6">
        <v>1813004319</v>
      </c>
      <c r="C743" s="6" t="s">
        <v>91</v>
      </c>
      <c r="D743" s="6">
        <v>100</v>
      </c>
      <c r="E743" s="6">
        <v>0</v>
      </c>
      <c r="F743" s="6">
        <v>100</v>
      </c>
      <c r="G743" s="6">
        <v>2.08</v>
      </c>
      <c r="H743" s="6">
        <f>(G743+5)*10</f>
        <v>70.8</v>
      </c>
      <c r="I743" s="6">
        <v>60</v>
      </c>
      <c r="J743" s="6">
        <v>0</v>
      </c>
      <c r="K743" s="6">
        <v>60</v>
      </c>
      <c r="L743" s="6">
        <v>60</v>
      </c>
      <c r="M743" s="6">
        <v>0</v>
      </c>
      <c r="N743" s="6">
        <v>60</v>
      </c>
      <c r="O743" s="7">
        <f>F743*0.15+H743*0.6+K743*0.1+N743*0.15</f>
        <v>72.47999999999999</v>
      </c>
      <c r="P743" s="51"/>
      <c r="Q743" s="51"/>
    </row>
    <row r="744" spans="1:17">
      <c r="A744" s="11">
        <v>741</v>
      </c>
      <c r="B744" s="19">
        <v>1813004544</v>
      </c>
      <c r="C744" s="15" t="s">
        <v>202</v>
      </c>
      <c r="D744" s="82">
        <v>100</v>
      </c>
      <c r="E744" s="82">
        <v>0</v>
      </c>
      <c r="F744" s="82">
        <v>100</v>
      </c>
      <c r="G744" s="20">
        <v>2.0840000000000001</v>
      </c>
      <c r="H744" s="82">
        <v>70.8</v>
      </c>
      <c r="I744" s="82">
        <v>60</v>
      </c>
      <c r="J744" s="82">
        <v>0</v>
      </c>
      <c r="K744" s="82">
        <v>60</v>
      </c>
      <c r="L744" s="82">
        <v>60</v>
      </c>
      <c r="M744" s="82">
        <v>0</v>
      </c>
      <c r="N744" s="82">
        <v>60</v>
      </c>
      <c r="O744" s="82">
        <f>N744*0.15+K744*0.1+H744*0.6+F744*0.15</f>
        <v>72.47999999999999</v>
      </c>
      <c r="P744" s="51"/>
      <c r="Q744" s="51"/>
    </row>
    <row r="745" spans="1:17">
      <c r="A745" s="11">
        <v>742</v>
      </c>
      <c r="B745" s="2">
        <v>18130041415</v>
      </c>
      <c r="C745" s="2" t="s">
        <v>530</v>
      </c>
      <c r="D745" s="21">
        <v>60</v>
      </c>
      <c r="E745" s="5">
        <v>0</v>
      </c>
      <c r="F745" s="6">
        <v>15</v>
      </c>
      <c r="G745" s="22">
        <v>2.0760000000000001</v>
      </c>
      <c r="H745" s="17">
        <f>(G745+5)*10*0.6</f>
        <v>42.456000000000003</v>
      </c>
      <c r="I745" s="5">
        <v>60</v>
      </c>
      <c r="J745" s="5">
        <v>0</v>
      </c>
      <c r="K745" s="5">
        <f>(I745+J745)*0.1</f>
        <v>6</v>
      </c>
      <c r="L745" s="5">
        <v>60</v>
      </c>
      <c r="M745" s="5"/>
      <c r="N745" s="5">
        <f>(L745+M745)*0.15</f>
        <v>9</v>
      </c>
      <c r="O745" s="7">
        <f>F745+H745+K745+N745</f>
        <v>72.456000000000003</v>
      </c>
      <c r="P745" s="51"/>
      <c r="Q745" s="51"/>
    </row>
    <row r="746" spans="1:17">
      <c r="A746" s="11">
        <v>743</v>
      </c>
      <c r="B746" s="2">
        <v>1713010640</v>
      </c>
      <c r="C746" s="2" t="s">
        <v>247</v>
      </c>
      <c r="D746" s="5">
        <v>100</v>
      </c>
      <c r="E746" s="5">
        <v>0</v>
      </c>
      <c r="F746" s="6">
        <v>100</v>
      </c>
      <c r="G746" s="22">
        <v>2.073</v>
      </c>
      <c r="H746" s="5">
        <f>(G746+5)*10</f>
        <v>70.73</v>
      </c>
      <c r="I746" s="5">
        <v>60</v>
      </c>
      <c r="J746" s="5">
        <v>0</v>
      </c>
      <c r="K746" s="5">
        <v>60</v>
      </c>
      <c r="L746" s="5">
        <v>60</v>
      </c>
      <c r="M746" s="5">
        <v>0</v>
      </c>
      <c r="N746" s="5">
        <f>L746+M746</f>
        <v>60</v>
      </c>
      <c r="O746" s="7">
        <f>F746*0.15+H746*0.6+K746*0.1+N746*0.15</f>
        <v>72.438000000000002</v>
      </c>
      <c r="P746" s="51"/>
      <c r="Q746" s="51"/>
    </row>
    <row r="747" spans="1:17">
      <c r="A747" s="11">
        <v>744</v>
      </c>
      <c r="B747" s="19">
        <v>1813004535</v>
      </c>
      <c r="C747" s="15" t="s">
        <v>194</v>
      </c>
      <c r="D747" s="82">
        <v>100</v>
      </c>
      <c r="E747" s="82">
        <v>0</v>
      </c>
      <c r="F747" s="82">
        <v>100</v>
      </c>
      <c r="G747" s="20">
        <v>2.0649999999999999</v>
      </c>
      <c r="H747" s="82">
        <v>70.7</v>
      </c>
      <c r="I747" s="82">
        <v>60</v>
      </c>
      <c r="J747" s="82">
        <v>0</v>
      </c>
      <c r="K747" s="82">
        <v>60</v>
      </c>
      <c r="L747" s="82">
        <v>60</v>
      </c>
      <c r="M747" s="82">
        <v>0</v>
      </c>
      <c r="N747" s="82">
        <v>60</v>
      </c>
      <c r="O747" s="82">
        <f>N747*0.15+K747*0.1+H747*0.6+F747*0.15</f>
        <v>72.42</v>
      </c>
      <c r="P747" s="51"/>
      <c r="Q747" s="51"/>
    </row>
    <row r="748" spans="1:17">
      <c r="A748" s="11">
        <v>745</v>
      </c>
      <c r="B748" s="2">
        <v>1813004841</v>
      </c>
      <c r="C748" s="2" t="s">
        <v>323</v>
      </c>
      <c r="D748" s="5">
        <v>100</v>
      </c>
      <c r="E748" s="5">
        <v>0</v>
      </c>
      <c r="F748" s="6">
        <f>D748-E748</f>
        <v>100</v>
      </c>
      <c r="G748" s="22">
        <v>2.069</v>
      </c>
      <c r="H748" s="5">
        <f>(G748+5)*10</f>
        <v>70.69</v>
      </c>
      <c r="I748" s="5">
        <v>60</v>
      </c>
      <c r="J748" s="5">
        <v>0</v>
      </c>
      <c r="K748" s="5">
        <f>I748+J748</f>
        <v>60</v>
      </c>
      <c r="L748" s="5">
        <v>60</v>
      </c>
      <c r="M748" s="5"/>
      <c r="N748" s="5">
        <f>L748+M748</f>
        <v>60</v>
      </c>
      <c r="O748" s="7">
        <f>F748*0.15+H748*0.6+K748*0.1+N748*0.15</f>
        <v>72.413999999999987</v>
      </c>
      <c r="P748" s="51"/>
      <c r="Q748" s="51"/>
    </row>
    <row r="749" spans="1:17">
      <c r="A749" s="11">
        <v>746</v>
      </c>
      <c r="B749" s="2">
        <v>1813004809</v>
      </c>
      <c r="C749" s="2" t="s">
        <v>296</v>
      </c>
      <c r="D749" s="5">
        <v>100</v>
      </c>
      <c r="E749" s="5">
        <v>0</v>
      </c>
      <c r="F749" s="6">
        <f>D749-E749</f>
        <v>100</v>
      </c>
      <c r="G749" s="22">
        <v>2.0659999999999998</v>
      </c>
      <c r="H749" s="5">
        <f>(G749+5)*10</f>
        <v>70.66</v>
      </c>
      <c r="I749" s="5">
        <v>60</v>
      </c>
      <c r="J749" s="5">
        <v>0</v>
      </c>
      <c r="K749" s="5">
        <f>I749+J749</f>
        <v>60</v>
      </c>
      <c r="L749" s="5">
        <v>60</v>
      </c>
      <c r="M749" s="5"/>
      <c r="N749" s="5">
        <f>L749+M749</f>
        <v>60</v>
      </c>
      <c r="O749" s="7">
        <f>F749*0.15+H749*0.6+K749*0.1+N749*0.15</f>
        <v>72.395999999999987</v>
      </c>
      <c r="P749" s="51"/>
      <c r="Q749" s="51"/>
    </row>
    <row r="750" spans="1:17">
      <c r="A750" s="11">
        <v>747</v>
      </c>
      <c r="B750" s="2">
        <v>1813004833</v>
      </c>
      <c r="C750" s="2" t="s">
        <v>317</v>
      </c>
      <c r="D750" s="5">
        <v>100</v>
      </c>
      <c r="E750" s="5">
        <v>0</v>
      </c>
      <c r="F750" s="6">
        <f>D750-E750</f>
        <v>100</v>
      </c>
      <c r="G750" s="22">
        <v>2.0659999999999998</v>
      </c>
      <c r="H750" s="5">
        <f>(G750+5)*10</f>
        <v>70.66</v>
      </c>
      <c r="I750" s="5">
        <v>60</v>
      </c>
      <c r="J750" s="5">
        <v>0</v>
      </c>
      <c r="K750" s="5">
        <f>I750+J750</f>
        <v>60</v>
      </c>
      <c r="L750" s="5">
        <v>60</v>
      </c>
      <c r="M750" s="5"/>
      <c r="N750" s="5">
        <f>L750+M750</f>
        <v>60</v>
      </c>
      <c r="O750" s="7">
        <f>F750*0.15+H750*0.6+K750*0.1+N750*0.15</f>
        <v>72.395999999999987</v>
      </c>
      <c r="P750" s="51"/>
      <c r="Q750" s="51"/>
    </row>
    <row r="751" spans="1:17">
      <c r="A751" s="11">
        <v>748</v>
      </c>
      <c r="B751" s="54">
        <v>1813004642</v>
      </c>
      <c r="C751" s="54" t="s">
        <v>241</v>
      </c>
      <c r="D751" s="82">
        <v>100</v>
      </c>
      <c r="E751" s="82">
        <v>0</v>
      </c>
      <c r="F751" s="8">
        <v>100</v>
      </c>
      <c r="G751" s="20">
        <v>2.0619999999999998</v>
      </c>
      <c r="H751" s="82">
        <f>(G751+5)*10</f>
        <v>70.61999999999999</v>
      </c>
      <c r="I751" s="82">
        <v>60</v>
      </c>
      <c r="J751" s="82">
        <v>0</v>
      </c>
      <c r="K751" s="82">
        <v>60</v>
      </c>
      <c r="L751" s="82">
        <v>60</v>
      </c>
      <c r="M751" s="82">
        <v>0</v>
      </c>
      <c r="N751" s="82">
        <f>L751+M751</f>
        <v>60</v>
      </c>
      <c r="O751" s="9">
        <f>F751*0.15+H751*0.6+K751*0.1+N751*0.15</f>
        <v>72.371999999999986</v>
      </c>
      <c r="P751" s="51"/>
      <c r="Q751" s="51"/>
    </row>
    <row r="752" spans="1:17">
      <c r="A752" s="11">
        <v>749</v>
      </c>
      <c r="B752" s="2">
        <v>1813004814</v>
      </c>
      <c r="C752" s="2" t="s">
        <v>300</v>
      </c>
      <c r="D752" s="5">
        <v>100</v>
      </c>
      <c r="E752" s="5">
        <v>0</v>
      </c>
      <c r="F752" s="6">
        <f>D752-E752</f>
        <v>100</v>
      </c>
      <c r="G752" s="22">
        <v>2.0550000000000002</v>
      </c>
      <c r="H752" s="5">
        <f>(G752+5)*10</f>
        <v>70.55</v>
      </c>
      <c r="I752" s="5">
        <v>60</v>
      </c>
      <c r="J752" s="5">
        <v>0</v>
      </c>
      <c r="K752" s="5">
        <f>I752+J752</f>
        <v>60</v>
      </c>
      <c r="L752" s="5">
        <v>60</v>
      </c>
      <c r="M752" s="5"/>
      <c r="N752" s="5">
        <f>L752+M752</f>
        <v>60</v>
      </c>
      <c r="O752" s="7">
        <f>F752*0.15+H752*0.6+K752*0.1+N752*0.15</f>
        <v>72.33</v>
      </c>
      <c r="P752" s="51"/>
      <c r="Q752" s="51"/>
    </row>
    <row r="753" spans="1:17">
      <c r="A753" s="11">
        <v>750</v>
      </c>
      <c r="B753" s="55">
        <v>18130041633</v>
      </c>
      <c r="C753" s="55" t="s">
        <v>548</v>
      </c>
      <c r="D753" s="23">
        <v>100</v>
      </c>
      <c r="E753" s="23">
        <v>0</v>
      </c>
      <c r="F753" s="37">
        <v>100</v>
      </c>
      <c r="G753" s="69">
        <v>2.052</v>
      </c>
      <c r="H753" s="38">
        <f>SUM(G753+5)*10</f>
        <v>70.52</v>
      </c>
      <c r="I753" s="23">
        <v>60</v>
      </c>
      <c r="J753" s="23">
        <v>0</v>
      </c>
      <c r="K753" s="23">
        <f>SUM(I753+J753)</f>
        <v>60</v>
      </c>
      <c r="L753" s="23">
        <v>60</v>
      </c>
      <c r="M753" s="23">
        <v>0</v>
      </c>
      <c r="N753" s="23">
        <f>SUM(L753+M753)</f>
        <v>60</v>
      </c>
      <c r="O753" s="39">
        <f>SUM(F753*0.15+H753*0.6+K753*0.1+N753*0.15)</f>
        <v>72.311999999999998</v>
      </c>
      <c r="P753" s="51"/>
      <c r="Q753" s="51"/>
    </row>
    <row r="754" spans="1:17">
      <c r="A754" s="11">
        <v>751</v>
      </c>
      <c r="B754" s="42">
        <v>1813004120</v>
      </c>
      <c r="C754" s="42" t="s">
        <v>14</v>
      </c>
      <c r="D754" s="6">
        <v>100</v>
      </c>
      <c r="E754" s="6">
        <v>0</v>
      </c>
      <c r="F754" s="6">
        <v>100</v>
      </c>
      <c r="G754" s="6">
        <v>1.9</v>
      </c>
      <c r="H754" s="6">
        <v>69</v>
      </c>
      <c r="I754" s="6">
        <v>60</v>
      </c>
      <c r="J754" s="6">
        <v>0</v>
      </c>
      <c r="K754" s="6">
        <v>60</v>
      </c>
      <c r="L754" s="6">
        <v>60</v>
      </c>
      <c r="M754" s="6">
        <v>6</v>
      </c>
      <c r="N754" s="6">
        <v>66</v>
      </c>
      <c r="O754" s="74">
        <v>72.3</v>
      </c>
      <c r="P754" s="51"/>
      <c r="Q754" s="51"/>
    </row>
    <row r="755" spans="1:17">
      <c r="A755" s="11">
        <v>752</v>
      </c>
      <c r="B755" s="2">
        <v>18130041427</v>
      </c>
      <c r="C755" s="2" t="s">
        <v>540</v>
      </c>
      <c r="D755" s="21">
        <v>60</v>
      </c>
      <c r="E755" s="5">
        <v>0</v>
      </c>
      <c r="F755" s="6">
        <v>15</v>
      </c>
      <c r="G755" s="22">
        <v>2.0489999999999999</v>
      </c>
      <c r="H755" s="17">
        <f>(G755+5)*10*0.6</f>
        <v>42.293999999999997</v>
      </c>
      <c r="I755" s="5">
        <v>60</v>
      </c>
      <c r="J755" s="5">
        <v>0</v>
      </c>
      <c r="K755" s="5">
        <f>(I755+J755)*0.1</f>
        <v>6</v>
      </c>
      <c r="L755" s="5">
        <v>60</v>
      </c>
      <c r="M755" s="5"/>
      <c r="N755" s="5">
        <f>(L755+M755)*0.15</f>
        <v>9</v>
      </c>
      <c r="O755" s="7">
        <f>F755+H755+K755+N755</f>
        <v>72.293999999999997</v>
      </c>
      <c r="P755" s="51"/>
      <c r="Q755" s="51"/>
    </row>
    <row r="756" spans="1:17">
      <c r="A756" s="11">
        <v>753</v>
      </c>
      <c r="B756" s="2">
        <v>1813004842</v>
      </c>
      <c r="C756" s="2" t="s">
        <v>324</v>
      </c>
      <c r="D756" s="5">
        <v>100</v>
      </c>
      <c r="E756" s="5">
        <v>0</v>
      </c>
      <c r="F756" s="6">
        <f>D756-E756</f>
        <v>100</v>
      </c>
      <c r="G756" s="22">
        <v>2.0379999999999998</v>
      </c>
      <c r="H756" s="5">
        <f>(G756+5)*10</f>
        <v>70.38</v>
      </c>
      <c r="I756" s="5">
        <v>60</v>
      </c>
      <c r="J756" s="5">
        <v>0</v>
      </c>
      <c r="K756" s="5">
        <f>I756+J756</f>
        <v>60</v>
      </c>
      <c r="L756" s="5">
        <v>60</v>
      </c>
      <c r="M756" s="5"/>
      <c r="N756" s="5">
        <f>L756+M756</f>
        <v>60</v>
      </c>
      <c r="O756" s="7">
        <f>F756*0.15+H756*0.6+K756*0.1+N756*0.15</f>
        <v>72.227999999999994</v>
      </c>
      <c r="P756" s="51"/>
      <c r="Q756" s="51"/>
    </row>
    <row r="757" spans="1:17">
      <c r="A757" s="11">
        <v>754</v>
      </c>
      <c r="B757" s="42">
        <v>1813004413</v>
      </c>
      <c r="C757" s="21" t="s">
        <v>131</v>
      </c>
      <c r="D757" s="5">
        <v>100</v>
      </c>
      <c r="E757" s="5">
        <v>0</v>
      </c>
      <c r="F757" s="6">
        <f>D757-E757</f>
        <v>100</v>
      </c>
      <c r="G757" s="50">
        <v>2.0219999999999998</v>
      </c>
      <c r="H757" s="5">
        <f>(G757+5)*10</f>
        <v>70.22</v>
      </c>
      <c r="I757" s="5">
        <v>60</v>
      </c>
      <c r="J757" s="5">
        <v>0</v>
      </c>
      <c r="K757" s="5">
        <f>I757+J757</f>
        <v>60</v>
      </c>
      <c r="L757" s="5">
        <v>60</v>
      </c>
      <c r="M757" s="5">
        <v>0</v>
      </c>
      <c r="N757" s="5">
        <f>L757+M757</f>
        <v>60</v>
      </c>
      <c r="O757" s="17">
        <f>(F757*0.15)+(H757*0.6)+(K757*0.1)+(N757*0.15)</f>
        <v>72.132000000000005</v>
      </c>
      <c r="P757" s="51"/>
      <c r="Q757" s="51"/>
    </row>
    <row r="758" spans="1:17">
      <c r="A758" s="11">
        <v>755</v>
      </c>
      <c r="B758" s="5">
        <v>1813004724</v>
      </c>
      <c r="C758" s="5" t="s">
        <v>264</v>
      </c>
      <c r="D758" s="5">
        <v>100</v>
      </c>
      <c r="E758" s="5">
        <v>0</v>
      </c>
      <c r="F758" s="5">
        <v>100</v>
      </c>
      <c r="G758" s="5">
        <v>2.0150000000000001</v>
      </c>
      <c r="H758" s="5">
        <f>(G758+5)*10</f>
        <v>70.150000000000006</v>
      </c>
      <c r="I758" s="5">
        <v>60</v>
      </c>
      <c r="J758" s="5">
        <v>0</v>
      </c>
      <c r="K758" s="5">
        <v>60</v>
      </c>
      <c r="L758" s="5">
        <v>60</v>
      </c>
      <c r="M758" s="5">
        <v>0</v>
      </c>
      <c r="N758" s="5">
        <v>60</v>
      </c>
      <c r="O758" s="7">
        <f>F758*0.15+H758*0.6+K758*0.1+N758*0.15</f>
        <v>72.09</v>
      </c>
      <c r="P758" s="51"/>
      <c r="Q758" s="51"/>
    </row>
    <row r="759" spans="1:17">
      <c r="A759" s="11">
        <v>756</v>
      </c>
      <c r="B759" s="6">
        <v>18130041138</v>
      </c>
      <c r="C759" s="6" t="s">
        <v>460</v>
      </c>
      <c r="D759" s="6">
        <v>100</v>
      </c>
      <c r="E759" s="6">
        <v>0</v>
      </c>
      <c r="F759" s="6">
        <v>100</v>
      </c>
      <c r="G759" s="6">
        <v>2.0099999999999998</v>
      </c>
      <c r="H759" s="6">
        <v>70.099999999999994</v>
      </c>
      <c r="I759" s="6">
        <v>60</v>
      </c>
      <c r="J759" s="6">
        <v>0</v>
      </c>
      <c r="K759" s="6">
        <v>60</v>
      </c>
      <c r="L759" s="6">
        <v>60</v>
      </c>
      <c r="M759" s="6">
        <v>0</v>
      </c>
      <c r="N759" s="6">
        <v>60</v>
      </c>
      <c r="O759" s="7">
        <f>N759*0.15+K759*0.1+H759*0.6+F759*0.15</f>
        <v>72.06</v>
      </c>
      <c r="P759" s="51"/>
      <c r="Q759" s="51"/>
    </row>
    <row r="760" spans="1:17">
      <c r="A760" s="11">
        <v>757</v>
      </c>
      <c r="B760" s="6">
        <v>18130041148</v>
      </c>
      <c r="C760" s="6" t="s">
        <v>476</v>
      </c>
      <c r="D760" s="6">
        <v>100</v>
      </c>
      <c r="E760" s="6">
        <v>0</v>
      </c>
      <c r="F760" s="6">
        <v>100</v>
      </c>
      <c r="G760" s="6">
        <v>3.01</v>
      </c>
      <c r="H760" s="6">
        <v>80.099999999999994</v>
      </c>
      <c r="I760" s="6">
        <v>60</v>
      </c>
      <c r="J760" s="6"/>
      <c r="K760" s="6"/>
      <c r="L760" s="6">
        <v>60</v>
      </c>
      <c r="M760" s="6"/>
      <c r="N760" s="6">
        <v>60</v>
      </c>
      <c r="O760" s="7">
        <f>N760*0.15+K760*0.1+H760*0.6+F760*0.15</f>
        <v>72.06</v>
      </c>
      <c r="P760" s="51"/>
      <c r="Q760" s="51"/>
    </row>
    <row r="761" spans="1:17">
      <c r="A761" s="11">
        <v>758</v>
      </c>
      <c r="B761" s="2">
        <v>18130041445</v>
      </c>
      <c r="C761" s="2" t="s">
        <v>557</v>
      </c>
      <c r="D761" s="21">
        <v>60</v>
      </c>
      <c r="E761" s="5">
        <v>0</v>
      </c>
      <c r="F761" s="6">
        <v>15</v>
      </c>
      <c r="G761" s="22">
        <v>2.0089999999999999</v>
      </c>
      <c r="H761" s="17">
        <f>(G761+5)*10*0.6</f>
        <v>42.054000000000002</v>
      </c>
      <c r="I761" s="5">
        <v>60</v>
      </c>
      <c r="J761" s="5">
        <v>0</v>
      </c>
      <c r="K761" s="5">
        <f>(I761+J761)*0.1</f>
        <v>6</v>
      </c>
      <c r="L761" s="5">
        <v>60</v>
      </c>
      <c r="M761" s="5"/>
      <c r="N761" s="5">
        <f>(L761+M761)*0.15</f>
        <v>9</v>
      </c>
      <c r="O761" s="7">
        <f>F761+H761+K761+N761</f>
        <v>72.054000000000002</v>
      </c>
      <c r="P761" s="51"/>
      <c r="Q761" s="51"/>
    </row>
    <row r="762" spans="1:17">
      <c r="A762" s="11">
        <v>759</v>
      </c>
      <c r="B762" s="2">
        <v>1813004845</v>
      </c>
      <c r="C762" s="2" t="s">
        <v>327</v>
      </c>
      <c r="D762" s="5">
        <v>100</v>
      </c>
      <c r="E762" s="5">
        <v>0</v>
      </c>
      <c r="F762" s="6">
        <f>D762-E762</f>
        <v>100</v>
      </c>
      <c r="G762" s="22">
        <v>2.0009999999999999</v>
      </c>
      <c r="H762" s="5">
        <f>(G762+5)*10</f>
        <v>70.009999999999991</v>
      </c>
      <c r="I762" s="5">
        <v>60</v>
      </c>
      <c r="J762" s="5">
        <v>0</v>
      </c>
      <c r="K762" s="5">
        <f>I762+J762</f>
        <v>60</v>
      </c>
      <c r="L762" s="5">
        <v>60</v>
      </c>
      <c r="M762" s="5"/>
      <c r="N762" s="5">
        <f>L762+M762</f>
        <v>60</v>
      </c>
      <c r="O762" s="7">
        <f>F762*0.15+H762*0.6+K762*0.1+N762*0.15</f>
        <v>72.006</v>
      </c>
      <c r="P762" s="51"/>
      <c r="Q762" s="51"/>
    </row>
    <row r="763" spans="1:17">
      <c r="A763" s="11">
        <v>760</v>
      </c>
      <c r="B763" s="5">
        <v>1813004726</v>
      </c>
      <c r="C763" s="5" t="s">
        <v>266</v>
      </c>
      <c r="D763" s="5">
        <v>100</v>
      </c>
      <c r="E763" s="5">
        <v>0</v>
      </c>
      <c r="F763" s="5">
        <v>100</v>
      </c>
      <c r="G763" s="5">
        <v>1.9970000000000001</v>
      </c>
      <c r="H763" s="5">
        <f>(G763+5)*10</f>
        <v>69.97</v>
      </c>
      <c r="I763" s="5">
        <v>60</v>
      </c>
      <c r="J763" s="5">
        <v>0</v>
      </c>
      <c r="K763" s="5">
        <v>60</v>
      </c>
      <c r="L763" s="5">
        <v>60</v>
      </c>
      <c r="M763" s="5">
        <v>0</v>
      </c>
      <c r="N763" s="5">
        <v>60</v>
      </c>
      <c r="O763" s="7">
        <f>F763*0.15+H763*0.6+K763*0.1+N763*0.15</f>
        <v>71.981999999999999</v>
      </c>
      <c r="P763" s="51"/>
      <c r="Q763" s="51"/>
    </row>
    <row r="764" spans="1:17">
      <c r="A764" s="11">
        <v>761</v>
      </c>
      <c r="B764" s="5">
        <v>1813004744</v>
      </c>
      <c r="C764" s="5" t="s">
        <v>282</v>
      </c>
      <c r="D764" s="5">
        <v>100</v>
      </c>
      <c r="E764" s="5">
        <v>0</v>
      </c>
      <c r="F764" s="5">
        <v>100</v>
      </c>
      <c r="G764" s="5">
        <v>1.9970000000000001</v>
      </c>
      <c r="H764" s="5">
        <f>(G764+5)*10</f>
        <v>69.97</v>
      </c>
      <c r="I764" s="5">
        <v>60</v>
      </c>
      <c r="J764" s="5">
        <v>0</v>
      </c>
      <c r="K764" s="5">
        <v>60</v>
      </c>
      <c r="L764" s="5">
        <v>60</v>
      </c>
      <c r="M764" s="5">
        <v>0</v>
      </c>
      <c r="N764" s="5">
        <v>60</v>
      </c>
      <c r="O764" s="7">
        <f>F764*0.15+H764*0.6+K764*0.1+N764*0.15</f>
        <v>71.981999999999999</v>
      </c>
      <c r="P764" s="51"/>
      <c r="Q764" s="51"/>
    </row>
    <row r="765" spans="1:17">
      <c r="A765" s="11">
        <v>762</v>
      </c>
      <c r="B765" s="82">
        <v>1813004716</v>
      </c>
      <c r="C765" s="82" t="s">
        <v>259</v>
      </c>
      <c r="D765" s="82">
        <v>100</v>
      </c>
      <c r="E765" s="82">
        <v>0</v>
      </c>
      <c r="F765" s="82">
        <v>100</v>
      </c>
      <c r="G765" s="82">
        <v>1.9910000000000001</v>
      </c>
      <c r="H765" s="82">
        <f>(G765+5)*10</f>
        <v>69.91</v>
      </c>
      <c r="I765" s="82">
        <v>60</v>
      </c>
      <c r="J765" s="82">
        <v>0</v>
      </c>
      <c r="K765" s="82">
        <v>60</v>
      </c>
      <c r="L765" s="82">
        <v>60</v>
      </c>
      <c r="M765" s="82">
        <v>0</v>
      </c>
      <c r="N765" s="82">
        <v>60</v>
      </c>
      <c r="O765" s="9">
        <f>F765*0.15+H765*0.6+K765*0.1+N765*0.15</f>
        <v>71.945999999999998</v>
      </c>
      <c r="P765" s="51"/>
      <c r="Q765" s="51"/>
    </row>
    <row r="766" spans="1:17">
      <c r="A766" s="11">
        <v>763</v>
      </c>
      <c r="B766" s="21">
        <v>1813004530</v>
      </c>
      <c r="C766" s="5" t="s">
        <v>189</v>
      </c>
      <c r="D766" s="5">
        <v>100</v>
      </c>
      <c r="E766" s="5">
        <v>0</v>
      </c>
      <c r="F766" s="5">
        <v>100</v>
      </c>
      <c r="G766" s="22">
        <v>1.992</v>
      </c>
      <c r="H766" s="5">
        <v>69.900000000000006</v>
      </c>
      <c r="I766" s="5">
        <v>60</v>
      </c>
      <c r="J766" s="5">
        <v>0</v>
      </c>
      <c r="K766" s="5">
        <v>60</v>
      </c>
      <c r="L766" s="5">
        <v>60</v>
      </c>
      <c r="M766" s="5">
        <v>0</v>
      </c>
      <c r="N766" s="5">
        <v>60</v>
      </c>
      <c r="O766" s="82">
        <f>N766*0.15+K766*0.1+H766*0.6+F766*0.15</f>
        <v>71.94</v>
      </c>
      <c r="P766" s="51"/>
      <c r="Q766" s="51"/>
    </row>
    <row r="767" spans="1:17">
      <c r="A767" s="11">
        <v>764</v>
      </c>
      <c r="B767" s="1">
        <v>18130041714</v>
      </c>
      <c r="C767" s="1" t="s">
        <v>647</v>
      </c>
      <c r="D767" s="5">
        <v>100</v>
      </c>
      <c r="E767" s="23">
        <v>0</v>
      </c>
      <c r="F767" s="6">
        <v>100</v>
      </c>
      <c r="G767" s="41">
        <v>1.9830000000000001</v>
      </c>
      <c r="H767" s="41">
        <f>(G767+5)*10</f>
        <v>69.830000000000013</v>
      </c>
      <c r="I767" s="5">
        <v>60</v>
      </c>
      <c r="J767" s="23">
        <v>0</v>
      </c>
      <c r="K767" s="5">
        <v>60</v>
      </c>
      <c r="L767" s="5">
        <v>60</v>
      </c>
      <c r="M767" s="82">
        <v>0</v>
      </c>
      <c r="N767" s="5">
        <f>L767+M767</f>
        <v>60</v>
      </c>
      <c r="O767" s="7">
        <f>F767*0.15+H767*0.6+K767*0.1+N767*0.15</f>
        <v>71.897999999999996</v>
      </c>
      <c r="P767" s="51"/>
      <c r="Q767" s="51"/>
    </row>
    <row r="768" spans="1:17">
      <c r="A768" s="11">
        <v>765</v>
      </c>
      <c r="B768" s="32">
        <v>18130041522</v>
      </c>
      <c r="C768" s="32" t="s">
        <v>577</v>
      </c>
      <c r="D768" s="82">
        <v>100</v>
      </c>
      <c r="E768" s="82">
        <v>0</v>
      </c>
      <c r="F768" s="8">
        <f>D768-E768</f>
        <v>100</v>
      </c>
      <c r="G768" s="16">
        <v>1.923</v>
      </c>
      <c r="H768" s="16">
        <f>(G768+5)*10</f>
        <v>69.23</v>
      </c>
      <c r="I768" s="82">
        <v>60</v>
      </c>
      <c r="J768" s="82">
        <v>0</v>
      </c>
      <c r="K768" s="82">
        <f>I768+J768</f>
        <v>60</v>
      </c>
      <c r="L768" s="82">
        <v>60</v>
      </c>
      <c r="M768" s="82">
        <v>2</v>
      </c>
      <c r="N768" s="82">
        <f>L768+M768</f>
        <v>62</v>
      </c>
      <c r="O768" s="9">
        <f>F768*0.15+H768*0.6+K768*0.1+N768*0.15</f>
        <v>71.838000000000008</v>
      </c>
      <c r="P768" s="51"/>
      <c r="Q768" s="51"/>
    </row>
    <row r="769" spans="1:17">
      <c r="A769" s="11">
        <v>766</v>
      </c>
      <c r="B769" s="21">
        <v>1813004901</v>
      </c>
      <c r="C769" s="21" t="s">
        <v>331</v>
      </c>
      <c r="D769" s="5">
        <v>100</v>
      </c>
      <c r="E769" s="5">
        <v>0</v>
      </c>
      <c r="F769" s="6">
        <v>100</v>
      </c>
      <c r="G769" s="7">
        <v>1.9670000000000001</v>
      </c>
      <c r="H769" s="5">
        <f>50+G769*10</f>
        <v>69.67</v>
      </c>
      <c r="I769" s="5">
        <v>60</v>
      </c>
      <c r="J769" s="5">
        <v>0</v>
      </c>
      <c r="K769" s="5">
        <v>60</v>
      </c>
      <c r="L769" s="5">
        <v>60</v>
      </c>
      <c r="M769" s="5">
        <v>0</v>
      </c>
      <c r="N769" s="5">
        <f>L769+M769</f>
        <v>60</v>
      </c>
      <c r="O769" s="7">
        <f>F769*0.15+H769*0.6+K769*0.1+N769*0.15</f>
        <v>71.801999999999992</v>
      </c>
      <c r="P769" s="51"/>
      <c r="Q769" s="51"/>
    </row>
    <row r="770" spans="1:17">
      <c r="A770" s="11">
        <v>767</v>
      </c>
      <c r="B770" s="21">
        <v>1813004940</v>
      </c>
      <c r="C770" s="21" t="s">
        <v>362</v>
      </c>
      <c r="D770" s="5">
        <v>100</v>
      </c>
      <c r="E770" s="5">
        <v>0</v>
      </c>
      <c r="F770" s="6">
        <v>100</v>
      </c>
      <c r="G770" s="7">
        <v>1.9570000000000001</v>
      </c>
      <c r="H770" s="5">
        <f>50+G770*10</f>
        <v>69.569999999999993</v>
      </c>
      <c r="I770" s="5">
        <v>60</v>
      </c>
      <c r="J770" s="5">
        <v>0</v>
      </c>
      <c r="K770" s="5">
        <v>60</v>
      </c>
      <c r="L770" s="5">
        <v>60</v>
      </c>
      <c r="M770" s="5">
        <v>0</v>
      </c>
      <c r="N770" s="5">
        <f>L770+M770</f>
        <v>60</v>
      </c>
      <c r="O770" s="7">
        <f>F770*0.15+H770*0.6+K770*0.1+N770*0.15</f>
        <v>71.74199999999999</v>
      </c>
      <c r="P770" s="51"/>
      <c r="Q770" s="51"/>
    </row>
    <row r="771" spans="1:17">
      <c r="A771" s="11">
        <v>768</v>
      </c>
      <c r="B771" s="55">
        <v>18130041641</v>
      </c>
      <c r="C771" s="55" t="s">
        <v>635</v>
      </c>
      <c r="D771" s="23">
        <v>100</v>
      </c>
      <c r="E771" s="23">
        <v>0</v>
      </c>
      <c r="F771" s="37">
        <v>100</v>
      </c>
      <c r="G771" s="69">
        <v>1.9450000000000001</v>
      </c>
      <c r="H771" s="38">
        <f>SUM(G771+5)*10</f>
        <v>69.45</v>
      </c>
      <c r="I771" s="23">
        <v>60</v>
      </c>
      <c r="J771" s="23">
        <v>0</v>
      </c>
      <c r="K771" s="23">
        <f>SUM(I771+J771)</f>
        <v>60</v>
      </c>
      <c r="L771" s="23">
        <v>60</v>
      </c>
      <c r="M771" s="23">
        <v>0</v>
      </c>
      <c r="N771" s="23">
        <f>SUM(L771+M771)</f>
        <v>60</v>
      </c>
      <c r="O771" s="39">
        <f>SUM(F771*0.15+H771*0.6+K771*0.1+N771*0.15)</f>
        <v>71.67</v>
      </c>
      <c r="P771" s="51"/>
      <c r="Q771" s="51"/>
    </row>
    <row r="772" spans="1:17">
      <c r="A772" s="11">
        <v>769</v>
      </c>
      <c r="B772" s="25">
        <v>181300413</v>
      </c>
      <c r="C772" s="25" t="s">
        <v>516</v>
      </c>
      <c r="D772" s="82">
        <v>100</v>
      </c>
      <c r="E772" s="82">
        <v>0</v>
      </c>
      <c r="F772" s="8">
        <v>100</v>
      </c>
      <c r="G772" s="33">
        <v>1.9390000000000001</v>
      </c>
      <c r="H772" s="9">
        <f>(G772+5)*10</f>
        <v>69.39</v>
      </c>
      <c r="I772" s="82">
        <v>60</v>
      </c>
      <c r="J772" s="82">
        <v>0</v>
      </c>
      <c r="K772" s="82">
        <f>(I772+J772)</f>
        <v>60</v>
      </c>
      <c r="L772" s="82">
        <v>60</v>
      </c>
      <c r="M772" s="82">
        <v>0</v>
      </c>
      <c r="N772" s="82">
        <f>(L772+M772)</f>
        <v>60</v>
      </c>
      <c r="O772" s="9">
        <f>N772*0.15+F772*0.15+H772*0.6+K772*0.1</f>
        <v>71.634</v>
      </c>
      <c r="P772" s="51"/>
      <c r="Q772" s="51"/>
    </row>
    <row r="773" spans="1:17">
      <c r="A773" s="11">
        <v>770</v>
      </c>
      <c r="B773" s="2">
        <v>18130041428</v>
      </c>
      <c r="C773" s="2" t="s">
        <v>541</v>
      </c>
      <c r="D773" s="21">
        <v>60</v>
      </c>
      <c r="E773" s="5">
        <v>0</v>
      </c>
      <c r="F773" s="6">
        <v>15</v>
      </c>
      <c r="G773" s="22">
        <v>1.93</v>
      </c>
      <c r="H773" s="17">
        <f>(G773+5)*10*0.6</f>
        <v>41.58</v>
      </c>
      <c r="I773" s="5">
        <v>60</v>
      </c>
      <c r="J773" s="5">
        <v>0</v>
      </c>
      <c r="K773" s="5">
        <f>(I773+J773)*0.1</f>
        <v>6</v>
      </c>
      <c r="L773" s="5">
        <v>60</v>
      </c>
      <c r="M773" s="5"/>
      <c r="N773" s="5">
        <f>(L773+M773)*0.15</f>
        <v>9</v>
      </c>
      <c r="O773" s="7">
        <f>F773+H773+K773+N773</f>
        <v>71.58</v>
      </c>
      <c r="P773" s="51"/>
      <c r="Q773" s="51"/>
    </row>
    <row r="774" spans="1:17">
      <c r="A774" s="11">
        <v>771</v>
      </c>
      <c r="B774" s="32">
        <v>181300413</v>
      </c>
      <c r="C774" s="32" t="s">
        <v>517</v>
      </c>
      <c r="D774" s="82">
        <v>100</v>
      </c>
      <c r="E774" s="82">
        <v>0</v>
      </c>
      <c r="F774" s="8">
        <v>100</v>
      </c>
      <c r="G774" s="33">
        <v>1.923</v>
      </c>
      <c r="H774" s="9">
        <f>(G774+5)*10</f>
        <v>69.23</v>
      </c>
      <c r="I774" s="82">
        <v>60</v>
      </c>
      <c r="J774" s="82">
        <v>0</v>
      </c>
      <c r="K774" s="82">
        <f>(I774+J774)</f>
        <v>60</v>
      </c>
      <c r="L774" s="82">
        <v>60</v>
      </c>
      <c r="M774" s="82">
        <v>0</v>
      </c>
      <c r="N774" s="82">
        <f>(L774+M774)</f>
        <v>60</v>
      </c>
      <c r="O774" s="9">
        <f>N774*0.15+F774*0.15+H774*0.6+K774*0.1</f>
        <v>71.538000000000011</v>
      </c>
      <c r="P774" s="51"/>
      <c r="Q774" s="51"/>
    </row>
    <row r="775" spans="1:17">
      <c r="A775" s="11">
        <v>772</v>
      </c>
      <c r="B775" s="21">
        <v>1813004515</v>
      </c>
      <c r="C775" s="5" t="s">
        <v>175</v>
      </c>
      <c r="D775" s="5">
        <v>100</v>
      </c>
      <c r="E775" s="5">
        <v>0</v>
      </c>
      <c r="F775" s="5">
        <v>100</v>
      </c>
      <c r="G775" s="22">
        <v>1.9179999999999999</v>
      </c>
      <c r="H775" s="5">
        <v>69.2</v>
      </c>
      <c r="I775" s="5">
        <v>60</v>
      </c>
      <c r="J775" s="5">
        <v>0</v>
      </c>
      <c r="K775" s="5">
        <v>60</v>
      </c>
      <c r="L775" s="5">
        <v>60</v>
      </c>
      <c r="M775" s="5">
        <v>0</v>
      </c>
      <c r="N775" s="5">
        <v>60</v>
      </c>
      <c r="O775" s="82">
        <f>N775*0.15+K775*0.1+H775*0.6+F775*0.15</f>
        <v>71.52000000000001</v>
      </c>
      <c r="P775" s="51"/>
      <c r="Q775" s="51"/>
    </row>
    <row r="776" spans="1:17">
      <c r="A776" s="11">
        <v>773</v>
      </c>
      <c r="B776" s="32">
        <v>181300413</v>
      </c>
      <c r="C776" s="32" t="s">
        <v>518</v>
      </c>
      <c r="D776" s="82">
        <v>100</v>
      </c>
      <c r="E776" s="82">
        <v>0</v>
      </c>
      <c r="F776" s="8">
        <v>100</v>
      </c>
      <c r="G776" s="33">
        <v>1.9019999999999999</v>
      </c>
      <c r="H776" s="9">
        <f>(G776+5)*10</f>
        <v>69.02</v>
      </c>
      <c r="I776" s="82">
        <v>60</v>
      </c>
      <c r="J776" s="82">
        <v>0</v>
      </c>
      <c r="K776" s="82">
        <f>(I776+J776)</f>
        <v>60</v>
      </c>
      <c r="L776" s="82">
        <v>60</v>
      </c>
      <c r="M776" s="82">
        <v>0</v>
      </c>
      <c r="N776" s="82">
        <f>(L776+M776)</f>
        <v>60</v>
      </c>
      <c r="O776" s="9">
        <f>N776*0.15+F776*0.15+H776*0.6+K776*0.1</f>
        <v>71.412000000000006</v>
      </c>
      <c r="P776" s="51"/>
      <c r="Q776" s="51"/>
    </row>
    <row r="777" spans="1:17">
      <c r="A777" s="11">
        <v>774</v>
      </c>
      <c r="B777" s="81">
        <v>1813004225</v>
      </c>
      <c r="C777" s="24" t="s">
        <v>57</v>
      </c>
      <c r="D777" s="81">
        <v>100</v>
      </c>
      <c r="E777" s="81">
        <v>0</v>
      </c>
      <c r="F777" s="81">
        <f>D777-E777</f>
        <v>100</v>
      </c>
      <c r="G777" s="20">
        <v>1.9</v>
      </c>
      <c r="H777" s="81">
        <f>(G777+5)*10</f>
        <v>69</v>
      </c>
      <c r="I777" s="81">
        <v>60</v>
      </c>
      <c r="J777" s="81">
        <v>0</v>
      </c>
      <c r="K777" s="81">
        <f>I777+J777</f>
        <v>60</v>
      </c>
      <c r="L777" s="81">
        <v>60</v>
      </c>
      <c r="M777" s="81">
        <v>0</v>
      </c>
      <c r="N777" s="81">
        <f>L777+M777</f>
        <v>60</v>
      </c>
      <c r="O777" s="73">
        <f>F777*0.15+H777*0.6+K777*0.1+N777*0.15</f>
        <v>71.400000000000006</v>
      </c>
      <c r="P777" s="51"/>
      <c r="Q777" s="51"/>
    </row>
    <row r="778" spans="1:17">
      <c r="A778" s="11">
        <v>775</v>
      </c>
      <c r="B778" s="2">
        <v>1813004641</v>
      </c>
      <c r="C778" s="2" t="s">
        <v>240</v>
      </c>
      <c r="D778" s="5">
        <v>100</v>
      </c>
      <c r="E778" s="5">
        <v>0</v>
      </c>
      <c r="F778" s="6">
        <v>100</v>
      </c>
      <c r="G778" s="22">
        <v>1.8919999999999999</v>
      </c>
      <c r="H778" s="5">
        <f>(G778+5)*10</f>
        <v>68.919999999999987</v>
      </c>
      <c r="I778" s="5">
        <v>60</v>
      </c>
      <c r="J778" s="5">
        <v>0</v>
      </c>
      <c r="K778" s="5">
        <v>60</v>
      </c>
      <c r="L778" s="5">
        <v>60</v>
      </c>
      <c r="M778" s="5">
        <v>0</v>
      </c>
      <c r="N778" s="5">
        <f>L778+M778</f>
        <v>60</v>
      </c>
      <c r="O778" s="7">
        <f>F778*0.15+H778*0.6+K778*0.1+N778*0.15</f>
        <v>71.35199999999999</v>
      </c>
      <c r="P778" s="51"/>
      <c r="Q778" s="51"/>
    </row>
    <row r="779" spans="1:17">
      <c r="A779" s="11">
        <v>776</v>
      </c>
      <c r="B779" s="42">
        <v>1813004427</v>
      </c>
      <c r="C779" s="21" t="s">
        <v>142</v>
      </c>
      <c r="D779" s="5">
        <v>100</v>
      </c>
      <c r="E779" s="5">
        <v>0</v>
      </c>
      <c r="F779" s="6">
        <f>D779-E779</f>
        <v>100</v>
      </c>
      <c r="G779" s="50">
        <v>1.883</v>
      </c>
      <c r="H779" s="5">
        <f>(G779+5)*10</f>
        <v>68.83</v>
      </c>
      <c r="I779" s="5">
        <v>60</v>
      </c>
      <c r="J779" s="5">
        <v>0</v>
      </c>
      <c r="K779" s="5">
        <f>I779+J779</f>
        <v>60</v>
      </c>
      <c r="L779" s="5">
        <v>60</v>
      </c>
      <c r="M779" s="5">
        <v>0</v>
      </c>
      <c r="N779" s="5">
        <f>L779+M779</f>
        <v>60</v>
      </c>
      <c r="O779" s="17">
        <f>(F779*0.15)+(H779*0.6)+(K779*0.1)+(N779*0.15)</f>
        <v>71.298000000000002</v>
      </c>
      <c r="P779" s="51"/>
      <c r="Q779" s="51"/>
    </row>
    <row r="780" spans="1:17">
      <c r="A780" s="11">
        <v>777</v>
      </c>
      <c r="B780" s="2">
        <v>1813004835</v>
      </c>
      <c r="C780" s="2" t="s">
        <v>318</v>
      </c>
      <c r="D780" s="5">
        <v>100</v>
      </c>
      <c r="E780" s="5">
        <v>0</v>
      </c>
      <c r="F780" s="6">
        <f>D780-E780</f>
        <v>100</v>
      </c>
      <c r="G780" s="22">
        <v>1.8640000000000001</v>
      </c>
      <c r="H780" s="5">
        <f>(G780+5)*10</f>
        <v>68.64</v>
      </c>
      <c r="I780" s="5">
        <v>60</v>
      </c>
      <c r="J780" s="5">
        <v>0</v>
      </c>
      <c r="K780" s="5">
        <f>I780+J780</f>
        <v>60</v>
      </c>
      <c r="L780" s="5">
        <v>60</v>
      </c>
      <c r="M780" s="5"/>
      <c r="N780" s="5">
        <f>L780+M780</f>
        <v>60</v>
      </c>
      <c r="O780" s="7">
        <f>F780*0.15+H780*0.6+K780*0.1+N780*0.15</f>
        <v>71.183999999999997</v>
      </c>
      <c r="P780" s="51"/>
      <c r="Q780" s="51"/>
    </row>
    <row r="781" spans="1:17">
      <c r="A781" s="11">
        <v>778</v>
      </c>
      <c r="B781" s="19">
        <v>1813004526</v>
      </c>
      <c r="C781" s="15" t="s">
        <v>185</v>
      </c>
      <c r="D781" s="82">
        <v>100</v>
      </c>
      <c r="E781" s="82">
        <v>0</v>
      </c>
      <c r="F781" s="82">
        <v>100</v>
      </c>
      <c r="G781" s="20">
        <v>1.861</v>
      </c>
      <c r="H781" s="82">
        <v>68.599999999999994</v>
      </c>
      <c r="I781" s="82">
        <v>60</v>
      </c>
      <c r="J781" s="82">
        <v>0</v>
      </c>
      <c r="K781" s="82">
        <v>60</v>
      </c>
      <c r="L781" s="82">
        <v>60</v>
      </c>
      <c r="M781" s="82">
        <v>0</v>
      </c>
      <c r="N781" s="82">
        <v>60</v>
      </c>
      <c r="O781" s="82">
        <f>N781*0.15+K781*0.1+H781*0.6+F781*0.15</f>
        <v>71.16</v>
      </c>
      <c r="P781" s="51"/>
      <c r="Q781" s="51"/>
    </row>
    <row r="782" spans="1:17">
      <c r="A782" s="11">
        <v>779</v>
      </c>
      <c r="B782" s="6">
        <v>18130041126</v>
      </c>
      <c r="C782" s="6" t="s">
        <v>441</v>
      </c>
      <c r="D782" s="6">
        <v>100</v>
      </c>
      <c r="E782" s="6">
        <v>0</v>
      </c>
      <c r="F782" s="6">
        <v>100</v>
      </c>
      <c r="G782" s="6">
        <v>1.81</v>
      </c>
      <c r="H782" s="6">
        <v>68.099999999999994</v>
      </c>
      <c r="I782" s="6">
        <v>60</v>
      </c>
      <c r="J782" s="6">
        <v>0</v>
      </c>
      <c r="K782" s="6">
        <v>60</v>
      </c>
      <c r="L782" s="6">
        <v>60</v>
      </c>
      <c r="M782" s="6">
        <v>0</v>
      </c>
      <c r="N782" s="6">
        <v>60</v>
      </c>
      <c r="O782" s="7">
        <f>N782*0.15+K782*0.1+H782*0.6+F782*0.15</f>
        <v>70.859999999999985</v>
      </c>
      <c r="P782" s="51"/>
      <c r="Q782" s="51"/>
    </row>
    <row r="783" spans="1:17">
      <c r="A783" s="11">
        <v>780</v>
      </c>
      <c r="B783" s="1">
        <v>18130041744</v>
      </c>
      <c r="C783" s="1" t="s">
        <v>676</v>
      </c>
      <c r="D783" s="5">
        <v>100</v>
      </c>
      <c r="E783" s="23">
        <v>0</v>
      </c>
      <c r="F783" s="6">
        <v>100</v>
      </c>
      <c r="G783" s="41">
        <v>1.804</v>
      </c>
      <c r="H783" s="41">
        <f>(G783+5)*10</f>
        <v>68.040000000000006</v>
      </c>
      <c r="I783" s="5">
        <v>60</v>
      </c>
      <c r="J783" s="23">
        <v>0</v>
      </c>
      <c r="K783" s="5">
        <v>60</v>
      </c>
      <c r="L783" s="5">
        <v>60</v>
      </c>
      <c r="M783" s="5">
        <v>0</v>
      </c>
      <c r="N783" s="5">
        <f>L783+M783</f>
        <v>60</v>
      </c>
      <c r="O783" s="7">
        <f>F783*0.15+H783*0.6+K783*0.1+N783*0.15</f>
        <v>70.824000000000012</v>
      </c>
      <c r="P783" s="51"/>
      <c r="Q783" s="51"/>
    </row>
    <row r="784" spans="1:17">
      <c r="A784" s="11">
        <v>781</v>
      </c>
      <c r="B784" s="42">
        <v>1813004443</v>
      </c>
      <c r="C784" s="21" t="s">
        <v>158</v>
      </c>
      <c r="D784" s="5">
        <v>100</v>
      </c>
      <c r="E784" s="5">
        <v>0</v>
      </c>
      <c r="F784" s="6">
        <f>D784-E784</f>
        <v>100</v>
      </c>
      <c r="G784" s="50">
        <v>1.798</v>
      </c>
      <c r="H784" s="5">
        <f>(G784+5)*10</f>
        <v>67.98</v>
      </c>
      <c r="I784" s="5">
        <v>60</v>
      </c>
      <c r="J784" s="5">
        <v>0</v>
      </c>
      <c r="K784" s="5">
        <f>I784+J784</f>
        <v>60</v>
      </c>
      <c r="L784" s="5">
        <v>60</v>
      </c>
      <c r="M784" s="5">
        <v>0</v>
      </c>
      <c r="N784" s="5">
        <f>L784+M784</f>
        <v>60</v>
      </c>
      <c r="O784" s="17">
        <f>(F784*0.15)+(H784*0.6)+(K784*0.1)+(N784*0.15)</f>
        <v>70.788000000000011</v>
      </c>
      <c r="P784" s="51"/>
      <c r="Q784" s="51"/>
    </row>
    <row r="785" spans="1:17">
      <c r="A785" s="11">
        <v>782</v>
      </c>
      <c r="B785" s="6">
        <v>1813004333</v>
      </c>
      <c r="C785" s="47" t="s">
        <v>104</v>
      </c>
      <c r="D785" s="6">
        <v>100</v>
      </c>
      <c r="E785" s="6">
        <v>0</v>
      </c>
      <c r="F785" s="6">
        <v>100</v>
      </c>
      <c r="G785" s="6">
        <v>1.78</v>
      </c>
      <c r="H785" s="6">
        <f>(G785+5)*10</f>
        <v>67.8</v>
      </c>
      <c r="I785" s="6">
        <v>60</v>
      </c>
      <c r="J785" s="6">
        <v>0</v>
      </c>
      <c r="K785" s="6">
        <v>60</v>
      </c>
      <c r="L785" s="6">
        <v>60</v>
      </c>
      <c r="M785" s="6">
        <v>0</v>
      </c>
      <c r="N785" s="6">
        <v>60</v>
      </c>
      <c r="O785" s="7">
        <f>F785*0.15+H785*0.6+K785*0.1+N785*0.15</f>
        <v>70.680000000000007</v>
      </c>
      <c r="P785" s="51"/>
      <c r="Q785" s="51"/>
    </row>
    <row r="786" spans="1:17">
      <c r="A786" s="11">
        <v>783</v>
      </c>
      <c r="B786" s="2">
        <v>1813004826</v>
      </c>
      <c r="C786" s="2" t="s">
        <v>311</v>
      </c>
      <c r="D786" s="5">
        <v>100</v>
      </c>
      <c r="E786" s="5">
        <v>0</v>
      </c>
      <c r="F786" s="6">
        <f>D786-E786</f>
        <v>100</v>
      </c>
      <c r="G786" s="22">
        <v>1.7669999999999999</v>
      </c>
      <c r="H786" s="5">
        <f>(G786+5)*10</f>
        <v>67.669999999999987</v>
      </c>
      <c r="I786" s="5">
        <v>60</v>
      </c>
      <c r="J786" s="5">
        <v>0</v>
      </c>
      <c r="K786" s="5">
        <f>I786+J786</f>
        <v>60</v>
      </c>
      <c r="L786" s="5">
        <v>60</v>
      </c>
      <c r="M786" s="5"/>
      <c r="N786" s="5">
        <f>L786+M786</f>
        <v>60</v>
      </c>
      <c r="O786" s="7">
        <f>F786*0.15+H786*0.6+K786*0.1+N786*0.15</f>
        <v>70.60199999999999</v>
      </c>
      <c r="P786" s="51"/>
      <c r="Q786" s="51"/>
    </row>
    <row r="787" spans="1:17">
      <c r="A787" s="11">
        <v>784</v>
      </c>
      <c r="B787" s="57">
        <v>18130041216</v>
      </c>
      <c r="C787" s="62" t="s">
        <v>703</v>
      </c>
      <c r="D787" s="5">
        <v>100</v>
      </c>
      <c r="E787" s="5">
        <v>0</v>
      </c>
      <c r="F787" s="6">
        <f>(D787-E787)*0.15</f>
        <v>15</v>
      </c>
      <c r="G787" s="68">
        <v>1.75</v>
      </c>
      <c r="H787" s="5">
        <f>(G787+5)*6</f>
        <v>40.5</v>
      </c>
      <c r="I787" s="5">
        <v>60</v>
      </c>
      <c r="J787" s="5">
        <v>0</v>
      </c>
      <c r="K787" s="5">
        <f>(I787+J787)*0.1</f>
        <v>6</v>
      </c>
      <c r="L787" s="5">
        <v>60</v>
      </c>
      <c r="M787" s="5">
        <v>0</v>
      </c>
      <c r="N787" s="5">
        <f>(L787+M787)*0.15</f>
        <v>9</v>
      </c>
      <c r="O787" s="7">
        <f>F787+H787+K787+N787</f>
        <v>70.5</v>
      </c>
      <c r="P787" s="51"/>
      <c r="Q787" s="51"/>
    </row>
    <row r="788" spans="1:17">
      <c r="A788" s="11">
        <v>785</v>
      </c>
      <c r="B788" s="1">
        <v>18130041718</v>
      </c>
      <c r="C788" s="1" t="s">
        <v>651</v>
      </c>
      <c r="D788" s="5">
        <v>100</v>
      </c>
      <c r="E788" s="23">
        <v>0</v>
      </c>
      <c r="F788" s="6">
        <v>100</v>
      </c>
      <c r="G788" s="41">
        <v>1.736</v>
      </c>
      <c r="H788" s="41">
        <f t="shared" ref="H788:H794" si="28">(G788+5)*10</f>
        <v>67.36</v>
      </c>
      <c r="I788" s="5">
        <v>60</v>
      </c>
      <c r="J788" s="23">
        <v>0</v>
      </c>
      <c r="K788" s="5">
        <v>60</v>
      </c>
      <c r="L788" s="5">
        <v>60</v>
      </c>
      <c r="M788" s="82">
        <v>0</v>
      </c>
      <c r="N788" s="5">
        <f>L788+M788</f>
        <v>60</v>
      </c>
      <c r="O788" s="7">
        <f>F788*0.15+H788*0.6+K788*0.1+N788*0.15</f>
        <v>70.415999999999997</v>
      </c>
      <c r="P788" s="51"/>
      <c r="Q788" s="51"/>
    </row>
    <row r="789" spans="1:17">
      <c r="A789" s="11">
        <v>786</v>
      </c>
      <c r="B789" s="54">
        <v>1813004830</v>
      </c>
      <c r="C789" s="54" t="s">
        <v>315</v>
      </c>
      <c r="D789" s="82">
        <v>100</v>
      </c>
      <c r="E789" s="82">
        <v>0</v>
      </c>
      <c r="F789" s="8">
        <f>D789-E789</f>
        <v>100</v>
      </c>
      <c r="G789" s="20">
        <v>1.724</v>
      </c>
      <c r="H789" s="82">
        <f t="shared" si="28"/>
        <v>67.240000000000009</v>
      </c>
      <c r="I789" s="82">
        <v>60</v>
      </c>
      <c r="J789" s="82">
        <v>0</v>
      </c>
      <c r="K789" s="82">
        <f>I789+J789</f>
        <v>60</v>
      </c>
      <c r="L789" s="82">
        <v>60</v>
      </c>
      <c r="M789" s="82"/>
      <c r="N789" s="82">
        <f>L789+M789</f>
        <v>60</v>
      </c>
      <c r="O789" s="9">
        <f>F789*0.15+H789*0.6+K789*0.1+N789*0.15</f>
        <v>70.343999999999994</v>
      </c>
      <c r="P789" s="51"/>
      <c r="Q789" s="51"/>
    </row>
    <row r="790" spans="1:17">
      <c r="A790" s="11">
        <v>787</v>
      </c>
      <c r="B790" s="5">
        <v>18130041025</v>
      </c>
      <c r="C790" s="5" t="s">
        <v>389</v>
      </c>
      <c r="D790" s="5">
        <v>100</v>
      </c>
      <c r="E790" s="5">
        <v>0</v>
      </c>
      <c r="F790" s="5">
        <v>100</v>
      </c>
      <c r="G790" s="5">
        <v>1.68</v>
      </c>
      <c r="H790" s="5">
        <f t="shared" si="28"/>
        <v>66.8</v>
      </c>
      <c r="I790" s="5">
        <v>60</v>
      </c>
      <c r="J790" s="5">
        <v>0</v>
      </c>
      <c r="K790" s="5">
        <f>I790+J790</f>
        <v>60</v>
      </c>
      <c r="L790" s="5">
        <v>60</v>
      </c>
      <c r="M790" s="5">
        <v>0</v>
      </c>
      <c r="N790" s="5">
        <f>L790+M790</f>
        <v>60</v>
      </c>
      <c r="O790" s="7">
        <f>F790*15%+H790*60%+K790*10%+N790*15%</f>
        <v>70.08</v>
      </c>
      <c r="P790" s="51"/>
      <c r="Q790" s="51"/>
    </row>
    <row r="791" spans="1:17">
      <c r="A791" s="11">
        <v>788</v>
      </c>
      <c r="B791" s="82">
        <v>1614011003</v>
      </c>
      <c r="C791" s="82" t="s">
        <v>371</v>
      </c>
      <c r="D791" s="82">
        <v>100</v>
      </c>
      <c r="E791" s="82">
        <v>0</v>
      </c>
      <c r="F791" s="25">
        <v>100</v>
      </c>
      <c r="G791" s="82">
        <v>1.59</v>
      </c>
      <c r="H791" s="82">
        <f t="shared" si="28"/>
        <v>65.900000000000006</v>
      </c>
      <c r="I791" s="82">
        <v>60</v>
      </c>
      <c r="J791" s="82">
        <v>0</v>
      </c>
      <c r="K791" s="82">
        <f>I791+J791</f>
        <v>60</v>
      </c>
      <c r="L791" s="82">
        <v>60</v>
      </c>
      <c r="M791" s="82">
        <v>0</v>
      </c>
      <c r="N791" s="82">
        <f>L791+M791</f>
        <v>60</v>
      </c>
      <c r="O791" s="9">
        <f>F791*15%+H791*60%+K791*10%+N791*15%</f>
        <v>69.539999999999992</v>
      </c>
      <c r="P791" s="51"/>
      <c r="Q791" s="51"/>
    </row>
    <row r="792" spans="1:17">
      <c r="A792" s="11">
        <v>789</v>
      </c>
      <c r="B792" s="2">
        <v>1713010651</v>
      </c>
      <c r="C792" s="2" t="s">
        <v>248</v>
      </c>
      <c r="D792" s="5">
        <v>100</v>
      </c>
      <c r="E792" s="5">
        <v>0</v>
      </c>
      <c r="F792" s="6">
        <v>100</v>
      </c>
      <c r="G792" s="22">
        <v>1.579</v>
      </c>
      <c r="H792" s="5">
        <f t="shared" si="28"/>
        <v>65.789999999999992</v>
      </c>
      <c r="I792" s="5">
        <v>60</v>
      </c>
      <c r="J792" s="5">
        <v>0</v>
      </c>
      <c r="K792" s="5">
        <v>60</v>
      </c>
      <c r="L792" s="5">
        <v>60</v>
      </c>
      <c r="M792" s="5">
        <v>0</v>
      </c>
      <c r="N792" s="5">
        <f>L792+M792</f>
        <v>60</v>
      </c>
      <c r="O792" s="7">
        <f>F792*0.15+H792*0.6+K792*0.1+N792*0.15</f>
        <v>69.47399999999999</v>
      </c>
      <c r="P792" s="51"/>
      <c r="Q792" s="51"/>
    </row>
    <row r="793" spans="1:17">
      <c r="A793" s="11">
        <v>790</v>
      </c>
      <c r="B793" s="5">
        <v>1713010730</v>
      </c>
      <c r="C793" s="5" t="s">
        <v>249</v>
      </c>
      <c r="D793" s="5">
        <v>100</v>
      </c>
      <c r="E793" s="5">
        <v>0</v>
      </c>
      <c r="F793" s="5">
        <v>100</v>
      </c>
      <c r="G793" s="5">
        <v>1.579</v>
      </c>
      <c r="H793" s="5">
        <f t="shared" si="28"/>
        <v>65.789999999999992</v>
      </c>
      <c r="I793" s="5">
        <v>60</v>
      </c>
      <c r="J793" s="5">
        <v>0</v>
      </c>
      <c r="K793" s="5">
        <v>60</v>
      </c>
      <c r="L793" s="5">
        <v>60</v>
      </c>
      <c r="M793" s="5">
        <v>0</v>
      </c>
      <c r="N793" s="5">
        <v>60</v>
      </c>
      <c r="O793" s="7">
        <f>F793*0.15+H793*0.6+K793*0.1+N793*0.15</f>
        <v>69.47399999999999</v>
      </c>
      <c r="P793" s="51"/>
      <c r="Q793" s="51"/>
    </row>
    <row r="794" spans="1:17">
      <c r="A794" s="11">
        <v>791</v>
      </c>
      <c r="B794" s="2">
        <v>1813004639</v>
      </c>
      <c r="C794" s="2" t="s">
        <v>239</v>
      </c>
      <c r="D794" s="5">
        <v>100</v>
      </c>
      <c r="E794" s="5">
        <v>0</v>
      </c>
      <c r="F794" s="6">
        <v>100</v>
      </c>
      <c r="G794" s="22">
        <v>1.54</v>
      </c>
      <c r="H794" s="5">
        <f t="shared" si="28"/>
        <v>65.400000000000006</v>
      </c>
      <c r="I794" s="5">
        <v>60</v>
      </c>
      <c r="J794" s="5">
        <v>0</v>
      </c>
      <c r="K794" s="5">
        <v>60</v>
      </c>
      <c r="L794" s="5">
        <v>60</v>
      </c>
      <c r="M794" s="5">
        <v>0</v>
      </c>
      <c r="N794" s="5">
        <f>L794+M794</f>
        <v>60</v>
      </c>
      <c r="O794" s="7">
        <f>F794*0.15+H794*0.6+K794*0.1+N794*0.15</f>
        <v>69.240000000000009</v>
      </c>
      <c r="P794" s="51"/>
      <c r="Q794" s="51"/>
    </row>
    <row r="795" spans="1:17">
      <c r="A795" s="11">
        <v>792</v>
      </c>
      <c r="B795" s="21">
        <v>18130041616</v>
      </c>
      <c r="C795" s="42" t="s">
        <v>613</v>
      </c>
      <c r="D795" s="5">
        <v>100</v>
      </c>
      <c r="E795" s="5">
        <v>0</v>
      </c>
      <c r="F795" s="6">
        <v>100</v>
      </c>
      <c r="G795" s="22">
        <v>1.45</v>
      </c>
      <c r="H795" s="36">
        <f>SUM(G795+5)*10</f>
        <v>64.5</v>
      </c>
      <c r="I795" s="5">
        <v>60</v>
      </c>
      <c r="J795" s="5">
        <v>0</v>
      </c>
      <c r="K795" s="5">
        <f>SUM(I795+J795)</f>
        <v>60</v>
      </c>
      <c r="L795" s="5">
        <v>60</v>
      </c>
      <c r="M795" s="5">
        <v>0</v>
      </c>
      <c r="N795" s="5">
        <f>SUM(L795+M795)</f>
        <v>60</v>
      </c>
      <c r="O795" s="17">
        <f>SUM(F795*0.15+H795*0.6+K795*0.1+N795*0.15)</f>
        <v>68.699999999999989</v>
      </c>
      <c r="P795" s="51"/>
      <c r="Q795" s="51"/>
    </row>
    <row r="796" spans="1:17">
      <c r="A796" s="11">
        <v>793</v>
      </c>
      <c r="B796" s="55">
        <v>18130041612</v>
      </c>
      <c r="C796" s="55" t="s">
        <v>609</v>
      </c>
      <c r="D796" s="23">
        <v>100</v>
      </c>
      <c r="E796" s="23">
        <v>0</v>
      </c>
      <c r="F796" s="37">
        <v>100</v>
      </c>
      <c r="G796" s="69">
        <v>1.2909999999999999</v>
      </c>
      <c r="H796" s="38">
        <f>SUM(G796+5)*10</f>
        <v>62.910000000000004</v>
      </c>
      <c r="I796" s="23">
        <v>60</v>
      </c>
      <c r="J796" s="23">
        <v>0</v>
      </c>
      <c r="K796" s="23">
        <f>SUM(I796+J796)</f>
        <v>60</v>
      </c>
      <c r="L796" s="23">
        <v>60</v>
      </c>
      <c r="M796" s="23">
        <v>0</v>
      </c>
      <c r="N796" s="23">
        <f>SUM(L796+M796)</f>
        <v>60</v>
      </c>
      <c r="O796" s="39">
        <f>SUM(F796*0.15+H796*0.6+K796*0.1+N796*0.15)</f>
        <v>67.746000000000009</v>
      </c>
      <c r="P796" s="51"/>
      <c r="Q796" s="51"/>
    </row>
    <row r="797" spans="1:17">
      <c r="A797" s="11">
        <v>794</v>
      </c>
      <c r="B797" s="2">
        <v>1713010839</v>
      </c>
      <c r="C797" s="2" t="s">
        <v>289</v>
      </c>
      <c r="D797" s="5">
        <v>100</v>
      </c>
      <c r="E797" s="5">
        <v>0</v>
      </c>
      <c r="F797" s="6">
        <f>D797-E797</f>
        <v>100</v>
      </c>
      <c r="G797" s="22">
        <v>1.246</v>
      </c>
      <c r="H797" s="5">
        <f>(G797+5)*10</f>
        <v>62.460000000000008</v>
      </c>
      <c r="I797" s="5">
        <v>60</v>
      </c>
      <c r="J797" s="5">
        <v>0</v>
      </c>
      <c r="K797" s="5">
        <f>I797+J797</f>
        <v>60</v>
      </c>
      <c r="L797" s="5">
        <v>60</v>
      </c>
      <c r="M797" s="5"/>
      <c r="N797" s="5">
        <f>L797+M797</f>
        <v>60</v>
      </c>
      <c r="O797" s="7">
        <f>F797*0.15+H797*0.6+K797*0.1+N797*0.15</f>
        <v>67.475999999999999</v>
      </c>
      <c r="P797" s="51"/>
      <c r="Q797" s="51"/>
    </row>
    <row r="798" spans="1:17">
      <c r="A798" s="11">
        <v>795</v>
      </c>
      <c r="B798" s="54">
        <v>1813004844</v>
      </c>
      <c r="C798" s="54" t="s">
        <v>326</v>
      </c>
      <c r="D798" s="82">
        <v>100</v>
      </c>
      <c r="E798" s="82">
        <v>0</v>
      </c>
      <c r="F798" s="8">
        <f>D798-E798</f>
        <v>100</v>
      </c>
      <c r="G798" s="20">
        <v>1.2390000000000001</v>
      </c>
      <c r="H798" s="82">
        <f>(G798+5)*10</f>
        <v>62.39</v>
      </c>
      <c r="I798" s="82">
        <v>60</v>
      </c>
      <c r="J798" s="82">
        <v>0</v>
      </c>
      <c r="K798" s="82">
        <f>I798+J798</f>
        <v>60</v>
      </c>
      <c r="L798" s="82">
        <v>60</v>
      </c>
      <c r="M798" s="82"/>
      <c r="N798" s="82">
        <f>L798+M798</f>
        <v>60</v>
      </c>
      <c r="O798" s="9">
        <f>F798*0.15+H798*0.6+K798*0.1+N798*0.15</f>
        <v>67.433999999999997</v>
      </c>
      <c r="P798" s="51"/>
      <c r="Q798" s="51"/>
    </row>
    <row r="799" spans="1:17">
      <c r="A799" s="11">
        <v>796</v>
      </c>
      <c r="B799" s="2">
        <v>1713010833</v>
      </c>
      <c r="C799" s="2" t="s">
        <v>288</v>
      </c>
      <c r="D799" s="5">
        <v>100</v>
      </c>
      <c r="E799" s="5">
        <v>0</v>
      </c>
      <c r="F799" s="6">
        <f>D799-E799</f>
        <v>100</v>
      </c>
      <c r="G799" s="22">
        <v>0.90800000000000003</v>
      </c>
      <c r="H799" s="5">
        <f>(G799+5)*10</f>
        <v>59.080000000000005</v>
      </c>
      <c r="I799" s="5">
        <v>60</v>
      </c>
      <c r="J799" s="5">
        <v>0</v>
      </c>
      <c r="K799" s="5">
        <f>I799+J799</f>
        <v>60</v>
      </c>
      <c r="L799" s="5">
        <v>60</v>
      </c>
      <c r="M799" s="5"/>
      <c r="N799" s="5">
        <f>L799+M799</f>
        <v>60</v>
      </c>
      <c r="O799" s="7">
        <f>F799*0.15+H799*0.6+K799*0.1+N799*0.15</f>
        <v>65.448000000000008</v>
      </c>
      <c r="P799" s="51"/>
      <c r="Q799" s="51"/>
    </row>
    <row r="800" spans="1:17">
      <c r="A800" s="11">
        <v>797</v>
      </c>
      <c r="B800" s="13">
        <v>1813004328</v>
      </c>
      <c r="C800" s="13"/>
      <c r="D800" s="13">
        <v>100</v>
      </c>
      <c r="E800" s="13">
        <v>0</v>
      </c>
      <c r="F800" s="13">
        <v>100</v>
      </c>
      <c r="G800" s="13"/>
      <c r="H800" s="13">
        <f>(G800+5)*10</f>
        <v>50</v>
      </c>
      <c r="I800" s="13">
        <v>60</v>
      </c>
      <c r="J800" s="13"/>
      <c r="K800" s="13"/>
      <c r="L800" s="13">
        <v>60</v>
      </c>
      <c r="M800" s="13"/>
      <c r="N800" s="13">
        <v>60</v>
      </c>
      <c r="O800" s="14">
        <f>F800*0.15+H800*0.6+K800*0.1+N800*0.15</f>
        <v>54</v>
      </c>
      <c r="P800" s="51"/>
      <c r="Q800" s="51"/>
    </row>
    <row r="801" spans="1:17">
      <c r="A801" s="11">
        <v>798</v>
      </c>
      <c r="B801" s="42">
        <v>1813004122</v>
      </c>
      <c r="C801" s="42" t="s">
        <v>15</v>
      </c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7"/>
      <c r="P801" s="51"/>
      <c r="Q801" s="51"/>
    </row>
  </sheetData>
  <autoFilter ref="P1:P801"/>
  <mergeCells count="11">
    <mergeCell ref="Q2:Q3"/>
    <mergeCell ref="A1:P1"/>
    <mergeCell ref="A2:A3"/>
    <mergeCell ref="B2:B3"/>
    <mergeCell ref="C2:C3"/>
    <mergeCell ref="D2:F2"/>
    <mergeCell ref="G2:H2"/>
    <mergeCell ref="I2:K2"/>
    <mergeCell ref="L2:N2"/>
    <mergeCell ref="O2:O3"/>
    <mergeCell ref="P2:P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2022-06-08T01:37:39Z</dcterms:modified>
</cp:coreProperties>
</file>